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bb\Dropbox\LepNet_All\LepNet_2016\Imaging_Protocols_Target_Taxa\Imaging\"/>
    </mc:Choice>
  </mc:AlternateContent>
  <bookViews>
    <workbookView xWindow="0" yWindow="0" windowWidth="28800" windowHeight="11985"/>
  </bookViews>
  <sheets>
    <sheet name="Family Summary" sheetId="9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9" l="1"/>
  <c r="B120" i="9"/>
  <c r="B121" i="9"/>
  <c r="B122" i="9"/>
  <c r="B123" i="9"/>
  <c r="B124" i="9"/>
  <c r="B126" i="9"/>
  <c r="B125" i="9"/>
  <c r="B127" i="9"/>
  <c r="B128" i="9"/>
  <c r="I5" i="9"/>
  <c r="J5" i="9"/>
  <c r="K5" i="9"/>
  <c r="I6" i="9"/>
  <c r="J6" i="9"/>
  <c r="K6" i="9"/>
  <c r="I7" i="9"/>
  <c r="J7" i="9"/>
  <c r="K7" i="9"/>
  <c r="I8" i="9"/>
  <c r="J8" i="9"/>
  <c r="K8" i="9"/>
  <c r="I9" i="9"/>
  <c r="J9" i="9"/>
  <c r="K9" i="9"/>
  <c r="I10" i="9"/>
  <c r="J10" i="9"/>
  <c r="K10" i="9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19" i="9"/>
  <c r="J19" i="9"/>
  <c r="K19" i="9"/>
  <c r="I20" i="9"/>
  <c r="J20" i="9"/>
  <c r="K20" i="9"/>
  <c r="I21" i="9"/>
  <c r="J21" i="9"/>
  <c r="K21" i="9"/>
  <c r="I22" i="9"/>
  <c r="J22" i="9"/>
  <c r="K22" i="9"/>
  <c r="I23" i="9"/>
  <c r="J23" i="9"/>
  <c r="K23" i="9"/>
  <c r="I24" i="9"/>
  <c r="J24" i="9"/>
  <c r="K24" i="9"/>
  <c r="I25" i="9"/>
  <c r="J25" i="9"/>
  <c r="K25" i="9"/>
  <c r="I26" i="9"/>
  <c r="J26" i="9"/>
  <c r="K26" i="9"/>
  <c r="I27" i="9"/>
  <c r="J27" i="9"/>
  <c r="K27" i="9"/>
  <c r="I28" i="9"/>
  <c r="J28" i="9"/>
  <c r="K28" i="9"/>
  <c r="I29" i="9"/>
  <c r="J29" i="9"/>
  <c r="K29" i="9"/>
  <c r="I105" i="9"/>
  <c r="J105" i="9"/>
  <c r="K105" i="9"/>
  <c r="I30" i="9"/>
  <c r="J30" i="9"/>
  <c r="K30" i="9"/>
  <c r="I106" i="9"/>
  <c r="J106" i="9"/>
  <c r="K106" i="9"/>
  <c r="I31" i="9"/>
  <c r="J31" i="9"/>
  <c r="K31" i="9"/>
  <c r="I107" i="9"/>
  <c r="J107" i="9"/>
  <c r="K107" i="9"/>
  <c r="I108" i="9"/>
  <c r="J108" i="9"/>
  <c r="K108" i="9"/>
  <c r="I32" i="9"/>
  <c r="J32" i="9"/>
  <c r="K32" i="9"/>
  <c r="I33" i="9"/>
  <c r="J33" i="9"/>
  <c r="K33" i="9"/>
  <c r="I34" i="9"/>
  <c r="J34" i="9"/>
  <c r="K34" i="9"/>
  <c r="I35" i="9"/>
  <c r="J35" i="9"/>
  <c r="K35" i="9"/>
  <c r="I36" i="9"/>
  <c r="J36" i="9"/>
  <c r="K36" i="9"/>
  <c r="I37" i="9"/>
  <c r="J37" i="9"/>
  <c r="K37" i="9"/>
  <c r="I38" i="9"/>
  <c r="J38" i="9"/>
  <c r="K38" i="9"/>
  <c r="I39" i="9"/>
  <c r="J39" i="9"/>
  <c r="K39" i="9"/>
  <c r="I40" i="9"/>
  <c r="J40" i="9"/>
  <c r="K40" i="9"/>
  <c r="I41" i="9"/>
  <c r="J41" i="9"/>
  <c r="K41" i="9"/>
  <c r="I42" i="9"/>
  <c r="J42" i="9"/>
  <c r="K42" i="9"/>
  <c r="I109" i="9"/>
  <c r="J109" i="9"/>
  <c r="K109" i="9"/>
  <c r="I43" i="9"/>
  <c r="J43" i="9"/>
  <c r="K43" i="9"/>
  <c r="I44" i="9"/>
  <c r="J44" i="9"/>
  <c r="K44" i="9"/>
  <c r="I45" i="9"/>
  <c r="J45" i="9"/>
  <c r="K45" i="9"/>
  <c r="I46" i="9"/>
  <c r="J46" i="9"/>
  <c r="K46" i="9"/>
  <c r="I11" i="9"/>
  <c r="J11" i="9"/>
  <c r="K11" i="9"/>
  <c r="I47" i="9"/>
  <c r="J47" i="9"/>
  <c r="K47" i="9"/>
  <c r="I48" i="9"/>
  <c r="J48" i="9"/>
  <c r="K48" i="9"/>
  <c r="I110" i="9"/>
  <c r="J110" i="9"/>
  <c r="K110" i="9"/>
  <c r="I49" i="9"/>
  <c r="J49" i="9"/>
  <c r="K49" i="9"/>
  <c r="I50" i="9"/>
  <c r="J50" i="9"/>
  <c r="K50" i="9"/>
  <c r="I51" i="9"/>
  <c r="J51" i="9"/>
  <c r="K51" i="9"/>
  <c r="I52" i="9"/>
  <c r="J52" i="9"/>
  <c r="K52" i="9"/>
  <c r="I53" i="9"/>
  <c r="J53" i="9"/>
  <c r="K53" i="9"/>
  <c r="I111" i="9"/>
  <c r="J111" i="9"/>
  <c r="K111" i="9"/>
  <c r="I54" i="9"/>
  <c r="J54" i="9"/>
  <c r="K54" i="9"/>
  <c r="I55" i="9"/>
  <c r="J55" i="9"/>
  <c r="K55" i="9"/>
  <c r="I56" i="9"/>
  <c r="J56" i="9"/>
  <c r="K56" i="9"/>
  <c r="I57" i="9"/>
  <c r="J57" i="9"/>
  <c r="K57" i="9"/>
  <c r="I58" i="9"/>
  <c r="J58" i="9"/>
  <c r="K58" i="9"/>
  <c r="I112" i="9"/>
  <c r="J112" i="9"/>
  <c r="K112" i="9"/>
  <c r="I59" i="9"/>
  <c r="J59" i="9"/>
  <c r="K59" i="9"/>
  <c r="I113" i="9"/>
  <c r="J113" i="9"/>
  <c r="K113" i="9"/>
  <c r="I60" i="9"/>
  <c r="J60" i="9"/>
  <c r="K60" i="9"/>
  <c r="I12" i="9"/>
  <c r="J12" i="9"/>
  <c r="K12" i="9"/>
  <c r="I61" i="9"/>
  <c r="J61" i="9"/>
  <c r="K61" i="9"/>
  <c r="I62" i="9"/>
  <c r="J62" i="9"/>
  <c r="K62" i="9"/>
  <c r="I63" i="9"/>
  <c r="J63" i="9"/>
  <c r="K63" i="9"/>
  <c r="I64" i="9"/>
  <c r="J64" i="9"/>
  <c r="K64" i="9"/>
  <c r="I65" i="9"/>
  <c r="J65" i="9"/>
  <c r="K65" i="9"/>
  <c r="I66" i="9"/>
  <c r="J66" i="9"/>
  <c r="K66" i="9"/>
  <c r="I67" i="9"/>
  <c r="J67" i="9"/>
  <c r="K67" i="9"/>
  <c r="I68" i="9"/>
  <c r="J68" i="9"/>
  <c r="K68" i="9"/>
  <c r="I69" i="9"/>
  <c r="J69" i="9"/>
  <c r="K69" i="9"/>
  <c r="I70" i="9"/>
  <c r="J70" i="9"/>
  <c r="K70" i="9"/>
  <c r="I114" i="9"/>
  <c r="J114" i="9"/>
  <c r="K114" i="9"/>
  <c r="I71" i="9"/>
  <c r="J71" i="9"/>
  <c r="K71" i="9"/>
  <c r="I72" i="9"/>
  <c r="J72" i="9"/>
  <c r="K72" i="9"/>
  <c r="I73" i="9"/>
  <c r="J73" i="9"/>
  <c r="K73" i="9"/>
  <c r="I74" i="9"/>
  <c r="J74" i="9"/>
  <c r="K74" i="9"/>
  <c r="I75" i="9"/>
  <c r="J75" i="9"/>
  <c r="K75" i="9"/>
  <c r="I76" i="9"/>
  <c r="J76" i="9"/>
  <c r="K76" i="9"/>
  <c r="I77" i="9"/>
  <c r="J77" i="9"/>
  <c r="K77" i="9"/>
  <c r="I78" i="9"/>
  <c r="J78" i="9"/>
  <c r="K78" i="9"/>
  <c r="I79" i="9"/>
  <c r="J79" i="9"/>
  <c r="K79" i="9"/>
  <c r="I80" i="9"/>
  <c r="J80" i="9"/>
  <c r="K80" i="9"/>
  <c r="I81" i="9"/>
  <c r="J81" i="9"/>
  <c r="K81" i="9"/>
  <c r="I82" i="9"/>
  <c r="J82" i="9"/>
  <c r="K82" i="9"/>
  <c r="I83" i="9"/>
  <c r="J83" i="9"/>
  <c r="K83" i="9"/>
  <c r="I84" i="9"/>
  <c r="J84" i="9"/>
  <c r="K84" i="9"/>
  <c r="I85" i="9"/>
  <c r="J85" i="9"/>
  <c r="K85" i="9"/>
  <c r="I86" i="9"/>
  <c r="J86" i="9"/>
  <c r="K86" i="9"/>
  <c r="I87" i="9"/>
  <c r="J87" i="9"/>
  <c r="K87" i="9"/>
  <c r="I88" i="9"/>
  <c r="J88" i="9"/>
  <c r="K88" i="9"/>
  <c r="I89" i="9"/>
  <c r="J89" i="9"/>
  <c r="K89" i="9"/>
  <c r="I115" i="9"/>
  <c r="J115" i="9"/>
  <c r="K115" i="9"/>
  <c r="I90" i="9"/>
  <c r="J90" i="9"/>
  <c r="K90" i="9"/>
  <c r="I91" i="9"/>
  <c r="J91" i="9"/>
  <c r="K91" i="9"/>
  <c r="I92" i="9"/>
  <c r="J92" i="9"/>
  <c r="K92" i="9"/>
  <c r="I93" i="9"/>
  <c r="J93" i="9"/>
  <c r="K93" i="9"/>
  <c r="I94" i="9"/>
  <c r="J94" i="9"/>
  <c r="K94" i="9"/>
  <c r="I95" i="9"/>
  <c r="J95" i="9"/>
  <c r="K95" i="9"/>
  <c r="I96" i="9"/>
  <c r="J96" i="9"/>
  <c r="K96" i="9"/>
  <c r="I97" i="9"/>
  <c r="J97" i="9"/>
  <c r="K97" i="9"/>
  <c r="I98" i="9"/>
  <c r="J98" i="9"/>
  <c r="K98" i="9"/>
  <c r="I99" i="9"/>
  <c r="J99" i="9"/>
  <c r="K99" i="9"/>
  <c r="I100" i="9"/>
  <c r="J100" i="9"/>
  <c r="K100" i="9"/>
  <c r="I116" i="9"/>
  <c r="J116" i="9"/>
  <c r="K116" i="9"/>
  <c r="I101" i="9"/>
  <c r="J101" i="9"/>
  <c r="K101" i="9"/>
  <c r="I102" i="9"/>
  <c r="J102" i="9"/>
  <c r="K102" i="9"/>
  <c r="I103" i="9"/>
  <c r="J103" i="9"/>
  <c r="K103" i="9"/>
  <c r="I104" i="9"/>
  <c r="J104" i="9"/>
  <c r="K104" i="9"/>
  <c r="I117" i="9"/>
  <c r="J117" i="9"/>
  <c r="K117" i="9"/>
  <c r="K4" i="9"/>
  <c r="J4" i="9"/>
  <c r="L119" i="9"/>
  <c r="L120" i="9"/>
  <c r="L121" i="9"/>
  <c r="L122" i="9"/>
  <c r="I4" i="9"/>
  <c r="C120" i="9"/>
  <c r="D120" i="9"/>
  <c r="E120" i="9"/>
  <c r="F120" i="9"/>
  <c r="G120" i="9"/>
  <c r="H120" i="9"/>
  <c r="C121" i="9"/>
  <c r="D121" i="9"/>
  <c r="E121" i="9"/>
  <c r="F121" i="9"/>
  <c r="G121" i="9"/>
  <c r="H121" i="9"/>
  <c r="C122" i="9"/>
  <c r="D122" i="9"/>
  <c r="E122" i="9"/>
  <c r="F122" i="9"/>
  <c r="G122" i="9"/>
  <c r="H122" i="9"/>
  <c r="C123" i="9"/>
  <c r="D123" i="9"/>
  <c r="E123" i="9"/>
  <c r="F123" i="9"/>
  <c r="G123" i="9"/>
  <c r="H123" i="9"/>
  <c r="C124" i="9"/>
  <c r="D124" i="9"/>
  <c r="E124" i="9"/>
  <c r="F124" i="9"/>
  <c r="G124" i="9"/>
  <c r="H124" i="9"/>
  <c r="C119" i="9"/>
  <c r="C126" i="9"/>
  <c r="C125" i="9"/>
  <c r="D119" i="9"/>
  <c r="D126" i="9"/>
  <c r="D125" i="9"/>
  <c r="F119" i="9"/>
  <c r="F126" i="9"/>
  <c r="F125" i="9"/>
  <c r="G119" i="9"/>
  <c r="G126" i="9"/>
  <c r="G125" i="9"/>
  <c r="H119" i="9"/>
  <c r="H126" i="9"/>
  <c r="H125" i="9"/>
  <c r="E119" i="9"/>
  <c r="D128" i="9"/>
  <c r="E128" i="9"/>
  <c r="G128" i="9"/>
  <c r="H128" i="9"/>
  <c r="C128" i="9"/>
  <c r="D127" i="9"/>
  <c r="E127" i="9"/>
  <c r="H127" i="9"/>
  <c r="E126" i="9"/>
  <c r="F127" i="9"/>
  <c r="G127" i="9"/>
  <c r="C127" i="9"/>
  <c r="F128" i="9"/>
</calcChain>
</file>

<file path=xl/sharedStrings.xml><?xml version="1.0" encoding="utf-8"?>
<sst xmlns="http://schemas.openxmlformats.org/spreadsheetml/2006/main" count="1055" uniqueCount="149">
  <si>
    <t xml:space="preserve"> Lepidoptera                                   </t>
  </si>
  <si>
    <r>
      <t>Image dorsal only (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>), dorsal and ventral (</t>
    </r>
    <r>
      <rPr>
        <b/>
        <sz val="11"/>
        <rFont val="Arial"/>
        <family val="2"/>
      </rPr>
      <t>DV</t>
    </r>
    <r>
      <rPr>
        <sz val="11"/>
        <rFont val="Arial"/>
        <family val="2"/>
      </rPr>
      <t>), or mixed where taxa within family vary (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>) or if you do not know (</t>
    </r>
    <r>
      <rPr>
        <b/>
        <sz val="11"/>
        <rFont val="Arial"/>
        <family val="2"/>
      </rPr>
      <t>?</t>
    </r>
    <r>
      <rPr>
        <sz val="11"/>
        <rFont val="Arial"/>
        <family val="2"/>
      </rPr>
      <t>) or last name of person that would know</t>
    </r>
  </si>
  <si>
    <t>Butterflies &amp; Skippers</t>
  </si>
  <si>
    <t>Hedylidae</t>
  </si>
  <si>
    <t>Hesperiidae</t>
  </si>
  <si>
    <t>Lycaenidae</t>
  </si>
  <si>
    <t>Nymphalidae</t>
  </si>
  <si>
    <t>Papilionidae</t>
  </si>
  <si>
    <t>Pieridae</t>
  </si>
  <si>
    <t>Riodinidae</t>
  </si>
  <si>
    <t>Acanthopteroctetidae</t>
  </si>
  <si>
    <t>Acrolepiidae</t>
  </si>
  <si>
    <t>Acrolophidae</t>
  </si>
  <si>
    <t>Adelidae</t>
  </si>
  <si>
    <t>Agonoxenidae</t>
  </si>
  <si>
    <t>Alucitidae</t>
  </si>
  <si>
    <t>Amphitheridae</t>
  </si>
  <si>
    <t>Anthelidae</t>
  </si>
  <si>
    <t>Apatelodidae</t>
  </si>
  <si>
    <t>Argyresthiidae</t>
  </si>
  <si>
    <t>Arrhenophanidae</t>
  </si>
  <si>
    <t>Attevidae</t>
  </si>
  <si>
    <t>Autostichidae</t>
  </si>
  <si>
    <t>Batrachedridae</t>
  </si>
  <si>
    <t>Bedelliidae</t>
  </si>
  <si>
    <t>Blastobasidae</t>
  </si>
  <si>
    <t>Bombycidae</t>
  </si>
  <si>
    <t>Brahmaeidae</t>
  </si>
  <si>
    <t>Bucculatricidae</t>
  </si>
  <si>
    <t>Callidulidae</t>
  </si>
  <si>
    <t>Carposinidae</t>
  </si>
  <si>
    <t>Castniidae</t>
  </si>
  <si>
    <t>Chimabachidae</t>
  </si>
  <si>
    <t>Choreutidae</t>
  </si>
  <si>
    <t>Cimeliidae</t>
  </si>
  <si>
    <t>Coleophoridae</t>
  </si>
  <si>
    <t>Copromorphidae</t>
  </si>
  <si>
    <t>Cosmopterigidae</t>
  </si>
  <si>
    <t>Cossidae</t>
  </si>
  <si>
    <t>Crambidae</t>
  </si>
  <si>
    <t>Cyclidiidae</t>
  </si>
  <si>
    <t>Dalceridae</t>
  </si>
  <si>
    <t>Doidae</t>
  </si>
  <si>
    <t>Douglasiidae</t>
  </si>
  <si>
    <t>Drepanidae</t>
  </si>
  <si>
    <t>Dudgeoneidae</t>
  </si>
  <si>
    <t>Elachistidae</t>
  </si>
  <si>
    <t>Endromidae</t>
  </si>
  <si>
    <t>Epermeniidae</t>
  </si>
  <si>
    <t>Epicopeiidae</t>
  </si>
  <si>
    <t>Epiplemidae</t>
  </si>
  <si>
    <t>Epipyropidae</t>
  </si>
  <si>
    <t>Erebidae</t>
  </si>
  <si>
    <t>Eriocraniidae</t>
  </si>
  <si>
    <t>Eupterodidae</t>
  </si>
  <si>
    <t>Euteliidae</t>
  </si>
  <si>
    <t>Galacticidae</t>
  </si>
  <si>
    <t>Gelechiidae</t>
  </si>
  <si>
    <t>Geometridae</t>
  </si>
  <si>
    <t>Glyphipterigidae</t>
  </si>
  <si>
    <t>Gracillariidae</t>
  </si>
  <si>
    <t>Heliodinidae</t>
  </si>
  <si>
    <t>Heliozelidae</t>
  </si>
  <si>
    <t>Hepialidae</t>
  </si>
  <si>
    <t>Hyblaeidae</t>
  </si>
  <si>
    <t>Incurvariidae</t>
  </si>
  <si>
    <t>Lacturidae</t>
  </si>
  <si>
    <t>Lasiocampidae</t>
  </si>
  <si>
    <t>Lecithoceridae</t>
  </si>
  <si>
    <t>Lemoniidae</t>
  </si>
  <si>
    <t>Limacodidae</t>
  </si>
  <si>
    <t>Lyonetiidae</t>
  </si>
  <si>
    <t>Lypusidae</t>
  </si>
  <si>
    <t>Megalopygidae</t>
  </si>
  <si>
    <t>Micropterigidae</t>
  </si>
  <si>
    <t>Mimallonidae</t>
  </si>
  <si>
    <t>Momphidae</t>
  </si>
  <si>
    <t>Neopseustidae</t>
  </si>
  <si>
    <t>Nepticulidae</t>
  </si>
  <si>
    <t>Noctuidae</t>
  </si>
  <si>
    <t>Nolidae</t>
  </si>
  <si>
    <t>Notodontidae</t>
  </si>
  <si>
    <t>Ochsenheimeriidae</t>
  </si>
  <si>
    <t>Oecophoridae</t>
  </si>
  <si>
    <t>Opostegidae</t>
  </si>
  <si>
    <t>Palaeosetidae</t>
  </si>
  <si>
    <t>Palaephatidae</t>
  </si>
  <si>
    <t>Peleopodidae</t>
  </si>
  <si>
    <t>Phidithiidae</t>
  </si>
  <si>
    <t>Plutellidae</t>
  </si>
  <si>
    <t>Praydidae</t>
  </si>
  <si>
    <t>Prodoxidae</t>
  </si>
  <si>
    <t>Psychidae</t>
  </si>
  <si>
    <t>Pterolonchidae</t>
  </si>
  <si>
    <t>Pterophoridae</t>
  </si>
  <si>
    <t>Pterothysanidae</t>
  </si>
  <si>
    <t>Pyralidae</t>
  </si>
  <si>
    <t>Ratardidae</t>
  </si>
  <si>
    <t>Roeslerstammiidae</t>
  </si>
  <si>
    <t>Saturniidae</t>
  </si>
  <si>
    <t>Schreckensteiniidae</t>
  </si>
  <si>
    <t>Scythrididae</t>
  </si>
  <si>
    <t>Sematuridae</t>
  </si>
  <si>
    <t>Sesiidae</t>
  </si>
  <si>
    <t>Sphingidae</t>
  </si>
  <si>
    <t>Stathmopodidae</t>
  </si>
  <si>
    <t>Thyatiridae</t>
  </si>
  <si>
    <t>Thyrididae</t>
  </si>
  <si>
    <t>Tineidae</t>
  </si>
  <si>
    <t>Tischeriidae</t>
  </si>
  <si>
    <t>Tortricidae</t>
  </si>
  <si>
    <t>Uraniidae</t>
  </si>
  <si>
    <t>Urodidae</t>
  </si>
  <si>
    <t>Xyloryctidae</t>
  </si>
  <si>
    <t>Yponomeutidae</t>
  </si>
  <si>
    <t>Ypsolophidae</t>
  </si>
  <si>
    <t>Zygaenidae</t>
  </si>
  <si>
    <t>D</t>
  </si>
  <si>
    <t>?</t>
  </si>
  <si>
    <t>M?</t>
  </si>
  <si>
    <t>D?</t>
  </si>
  <si>
    <t>DV</t>
  </si>
  <si>
    <t>DV?</t>
  </si>
  <si>
    <t>M</t>
  </si>
  <si>
    <t>Brown</t>
  </si>
  <si>
    <t>Gall</t>
  </si>
  <si>
    <t>Grinter</t>
  </si>
  <si>
    <t>Lee</t>
  </si>
  <si>
    <t>Opler</t>
  </si>
  <si>
    <t>Peterson</t>
  </si>
  <si>
    <t>Wikle</t>
  </si>
  <si>
    <t>Jump</t>
  </si>
  <si>
    <t>Epstein</t>
  </si>
  <si>
    <t>Miller/Opler</t>
  </si>
  <si>
    <t xml:space="preserve">DV </t>
  </si>
  <si>
    <t xml:space="preserve">M </t>
  </si>
  <si>
    <t>Wagner</t>
  </si>
  <si>
    <t>D votes</t>
  </si>
  <si>
    <t>DV votes</t>
  </si>
  <si>
    <t>M votes</t>
  </si>
  <si>
    <t>? Wagner</t>
  </si>
  <si>
    <t>Vote</t>
  </si>
  <si>
    <t>DORSAL</t>
  </si>
  <si>
    <t>DORSAL-VENTRAL</t>
  </si>
  <si>
    <t>MIXED</t>
  </si>
  <si>
    <t>Current Consensus Designation</t>
  </si>
  <si>
    <t>Total ? Votes</t>
  </si>
  <si>
    <t>In general moths that expose both fore- and hindwings when at rest often have patterns on ventral side – although they're not always diagnostic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</si>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</sst>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0000"/>
      <name val="Calibri"/>
    </font>
    <font>
      <sz val="12.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1">
    <xf numFmtId="0" fontId="0" fillId="0" borderId="0" xfId="0"/>
    <xf numFmtId="0" fontId="6" fillId="0" borderId="4" xfId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2" xfId="1" applyFont="1" applyFill="1" applyBorder="1"/>
    <xf numFmtId="0" fontId="0" fillId="0" borderId="0" xfId="0" applyFill="1"/>
    <xf numFmtId="0" fontId="3" fillId="0" borderId="4" xfId="1" applyFont="1" applyFill="1" applyBorder="1"/>
    <xf numFmtId="0" fontId="3" fillId="0" borderId="3" xfId="1" applyFont="1" applyFill="1" applyBorder="1"/>
    <xf numFmtId="0" fontId="3" fillId="0" borderId="1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/>
    </xf>
    <xf numFmtId="0" fontId="6" fillId="0" borderId="2" xfId="1" applyFont="1" applyFill="1" applyBorder="1"/>
    <xf numFmtId="0" fontId="6" fillId="0" borderId="4" xfId="1" applyFont="1" applyFill="1" applyBorder="1"/>
    <xf numFmtId="0" fontId="6" fillId="0" borderId="0" xfId="1" applyFont="1" applyFill="1" applyBorder="1"/>
    <xf numFmtId="0" fontId="6" fillId="0" borderId="4" xfId="1" applyFont="1" applyFill="1" applyBorder="1" applyAlignment="1">
      <alignment horizontal="left" vertical="top"/>
    </xf>
    <xf numFmtId="0" fontId="2" fillId="0" borderId="4" xfId="1" applyFont="1" applyFill="1" applyBorder="1"/>
    <xf numFmtId="0" fontId="6" fillId="0" borderId="1" xfId="1" applyFont="1" applyFill="1" applyBorder="1"/>
    <xf numFmtId="0" fontId="6" fillId="0" borderId="3" xfId="1" applyFont="1" applyFill="1" applyBorder="1"/>
    <xf numFmtId="0" fontId="0" fillId="2" borderId="0" xfId="0" applyFill="1"/>
    <xf numFmtId="0" fontId="11" fillId="0" borderId="0" xfId="14" applyFont="1" applyAlignment="1">
      <alignment horizontal="right"/>
    </xf>
    <xf numFmtId="0" fontId="12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/>
    <xf numFmtId="0" fontId="4" fillId="0" borderId="0" xfId="1" applyFont="1" applyAlignment="1">
      <alignment horizontal="center" vertical="top" wrapText="1"/>
    </xf>
    <xf numFmtId="0" fontId="3" fillId="2" borderId="2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3" borderId="2" xfId="1" applyFont="1" applyFill="1" applyBorder="1"/>
    <xf numFmtId="0" fontId="3" fillId="3" borderId="1" xfId="1" applyFont="1" applyFill="1" applyBorder="1"/>
    <xf numFmtId="0" fontId="3" fillId="4" borderId="2" xfId="1" applyFont="1" applyFill="1" applyBorder="1"/>
  </cellXfs>
  <cellStyles count="1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workbookViewId="0">
      <pane xSplit="1" ySplit="2" topLeftCell="B99" activePane="bottomRight" state="frozen"/>
      <selection pane="topRight" activeCell="B1" sqref="B1"/>
      <selection pane="bottomLeft" activeCell="A2" sqref="A2"/>
      <selection pane="bottomRight" activeCell="R115" sqref="R115"/>
    </sheetView>
  </sheetViews>
  <sheetFormatPr defaultColWidth="8.85546875" defaultRowHeight="15.75" x14ac:dyDescent="0.25"/>
  <cols>
    <col min="1" max="1" width="30.7109375" style="20" customWidth="1"/>
    <col min="5" max="5" width="9.85546875" customWidth="1"/>
    <col min="12" max="12" width="28" style="28" bestFit="1" customWidth="1"/>
    <col min="13" max="13" width="16.85546875" bestFit="1" customWidth="1"/>
  </cols>
  <sheetData>
    <row r="1" spans="1:13" s="10" customFormat="1" ht="33" customHeight="1" x14ac:dyDescent="0.25">
      <c r="A1" s="19"/>
      <c r="B1" s="34" t="s">
        <v>1</v>
      </c>
      <c r="C1" s="34"/>
      <c r="D1" s="34"/>
      <c r="E1" s="34"/>
      <c r="F1" s="34"/>
      <c r="G1" s="34"/>
      <c r="H1" s="34"/>
      <c r="L1" s="28" t="s">
        <v>145</v>
      </c>
      <c r="M1" s="10" t="s">
        <v>148</v>
      </c>
    </row>
    <row r="2" spans="1:13" x14ac:dyDescent="0.25">
      <c r="A2" s="12" t="s">
        <v>0</v>
      </c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s="21" t="s">
        <v>137</v>
      </c>
      <c r="J2" s="21" t="s">
        <v>138</v>
      </c>
      <c r="K2" s="21" t="s">
        <v>139</v>
      </c>
      <c r="L2" s="30" t="s">
        <v>141</v>
      </c>
    </row>
    <row r="3" spans="1:13" ht="16.5" thickBot="1" x14ac:dyDescent="0.3">
      <c r="A3" s="3" t="s">
        <v>2</v>
      </c>
    </row>
    <row r="4" spans="1:13" ht="16.5" thickBot="1" x14ac:dyDescent="0.3">
      <c r="A4" s="13" t="s">
        <v>3</v>
      </c>
      <c r="B4" s="23" t="s">
        <v>117</v>
      </c>
      <c r="C4" s="22" t="s">
        <v>117</v>
      </c>
      <c r="D4" s="23" t="s">
        <v>117</v>
      </c>
      <c r="E4" s="24" t="s">
        <v>117</v>
      </c>
      <c r="F4" s="24" t="s">
        <v>117</v>
      </c>
      <c r="G4" s="24" t="s">
        <v>117</v>
      </c>
      <c r="H4" s="24" t="s">
        <v>118</v>
      </c>
      <c r="I4">
        <f>COUNTIF($B4:$H4, "D")</f>
        <v>6</v>
      </c>
      <c r="J4" s="10">
        <f>COUNTIF($B4:$H4, "DV")</f>
        <v>0</v>
      </c>
      <c r="K4" s="10">
        <f>COUNTIF($B4:$H4, "M")</f>
        <v>0</v>
      </c>
      <c r="L4" s="28" t="s">
        <v>117</v>
      </c>
    </row>
    <row r="5" spans="1:13" s="4" customFormat="1" ht="16.5" thickBot="1" x14ac:dyDescent="0.3">
      <c r="A5" s="39" t="s">
        <v>4</v>
      </c>
      <c r="B5" s="23" t="s">
        <v>121</v>
      </c>
      <c r="C5" s="22" t="s">
        <v>134</v>
      </c>
      <c r="D5" s="23" t="s">
        <v>121</v>
      </c>
      <c r="E5" s="24" t="s">
        <v>122</v>
      </c>
      <c r="F5" s="24" t="s">
        <v>121</v>
      </c>
      <c r="G5" s="25" t="s">
        <v>121</v>
      </c>
      <c r="H5" s="25" t="s">
        <v>121</v>
      </c>
      <c r="I5" s="10">
        <f>COUNTIF($B5:$H5, "D")</f>
        <v>0</v>
      </c>
      <c r="J5" s="10">
        <f>COUNTIF($B5:$H5, "DV")</f>
        <v>5</v>
      </c>
      <c r="K5" s="10">
        <f>COUNTIF($B5:$H5, "M")</f>
        <v>0</v>
      </c>
      <c r="L5" s="31" t="s">
        <v>121</v>
      </c>
    </row>
    <row r="6" spans="1:13" s="4" customFormat="1" ht="16.5" thickBot="1" x14ac:dyDescent="0.3">
      <c r="A6" s="39" t="s">
        <v>5</v>
      </c>
      <c r="B6" s="23" t="s">
        <v>121</v>
      </c>
      <c r="C6" s="22" t="s">
        <v>134</v>
      </c>
      <c r="D6" s="23" t="s">
        <v>121</v>
      </c>
      <c r="E6" s="24" t="s">
        <v>122</v>
      </c>
      <c r="F6" s="24" t="s">
        <v>121</v>
      </c>
      <c r="G6" s="25" t="s">
        <v>121</v>
      </c>
      <c r="H6" s="25" t="s">
        <v>121</v>
      </c>
      <c r="I6" s="10">
        <f>COUNTIF($B6:$H6, "D")</f>
        <v>0</v>
      </c>
      <c r="J6" s="10">
        <f>COUNTIF($B6:$H6, "DV")</f>
        <v>5</v>
      </c>
      <c r="K6" s="10">
        <f>COUNTIF($B6:$H6, "M")</f>
        <v>0</v>
      </c>
      <c r="L6" s="31" t="s">
        <v>121</v>
      </c>
    </row>
    <row r="7" spans="1:13" s="4" customFormat="1" ht="16.5" thickBot="1" x14ac:dyDescent="0.3">
      <c r="A7" s="39" t="s">
        <v>6</v>
      </c>
      <c r="B7" s="23" t="s">
        <v>121</v>
      </c>
      <c r="C7" s="22" t="s">
        <v>134</v>
      </c>
      <c r="D7" s="23" t="s">
        <v>121</v>
      </c>
      <c r="E7" s="24" t="s">
        <v>122</v>
      </c>
      <c r="F7" s="24" t="s">
        <v>121</v>
      </c>
      <c r="G7" s="25" t="s">
        <v>121</v>
      </c>
      <c r="H7" s="25" t="s">
        <v>117</v>
      </c>
      <c r="I7" s="10">
        <f>COUNTIF($B7:$H7, "D")</f>
        <v>1</v>
      </c>
      <c r="J7" s="10">
        <f>COUNTIF($B7:$H7, "DV")</f>
        <v>4</v>
      </c>
      <c r="K7" s="10">
        <f>COUNTIF($B7:$H7, "M")</f>
        <v>0</v>
      </c>
      <c r="L7" s="31" t="s">
        <v>121</v>
      </c>
    </row>
    <row r="8" spans="1:13" s="4" customFormat="1" ht="16.5" thickBot="1" x14ac:dyDescent="0.3">
      <c r="A8" s="38" t="s">
        <v>7</v>
      </c>
      <c r="B8" s="23" t="s">
        <v>121</v>
      </c>
      <c r="C8" s="22" t="s">
        <v>134</v>
      </c>
      <c r="D8" s="23" t="s">
        <v>121</v>
      </c>
      <c r="E8" s="24" t="s">
        <v>122</v>
      </c>
      <c r="F8" s="24" t="s">
        <v>121</v>
      </c>
      <c r="G8" s="25" t="s">
        <v>122</v>
      </c>
      <c r="H8" s="25" t="s">
        <v>121</v>
      </c>
      <c r="I8" s="10">
        <f>COUNTIF($B8:$H8, "D")</f>
        <v>0</v>
      </c>
      <c r="J8" s="10">
        <f>COUNTIF($B8:$H8, "DV")</f>
        <v>4</v>
      </c>
      <c r="K8" s="10">
        <f>COUNTIF($B8:$H8, "M")</f>
        <v>0</v>
      </c>
      <c r="L8" s="31" t="s">
        <v>121</v>
      </c>
    </row>
    <row r="9" spans="1:13" s="4" customFormat="1" ht="16.5" thickBot="1" x14ac:dyDescent="0.3">
      <c r="A9" s="38" t="s">
        <v>8</v>
      </c>
      <c r="B9" s="23" t="s">
        <v>122</v>
      </c>
      <c r="C9" s="22" t="s">
        <v>134</v>
      </c>
      <c r="D9" s="23" t="s">
        <v>122</v>
      </c>
      <c r="E9" s="24" t="s">
        <v>122</v>
      </c>
      <c r="F9" s="24" t="s">
        <v>121</v>
      </c>
      <c r="G9" s="25" t="s">
        <v>121</v>
      </c>
      <c r="H9" s="25" t="s">
        <v>121</v>
      </c>
      <c r="I9" s="10">
        <f>COUNTIF($B9:$H9, "D")</f>
        <v>0</v>
      </c>
      <c r="J9" s="10">
        <f>COUNTIF($B9:$H9, "DV")</f>
        <v>3</v>
      </c>
      <c r="K9" s="10">
        <f>COUNTIF($B9:$H9, "M")</f>
        <v>0</v>
      </c>
      <c r="L9" s="31" t="s">
        <v>121</v>
      </c>
    </row>
    <row r="10" spans="1:13" s="4" customFormat="1" ht="16.5" thickBot="1" x14ac:dyDescent="0.3">
      <c r="A10" s="38" t="s">
        <v>9</v>
      </c>
      <c r="B10" s="23" t="s">
        <v>121</v>
      </c>
      <c r="C10" s="22" t="s">
        <v>134</v>
      </c>
      <c r="D10" s="23" t="s">
        <v>121</v>
      </c>
      <c r="E10" s="24" t="s">
        <v>122</v>
      </c>
      <c r="F10" s="24" t="s">
        <v>121</v>
      </c>
      <c r="G10" s="25" t="s">
        <v>121</v>
      </c>
      <c r="H10" s="25" t="s">
        <v>121</v>
      </c>
      <c r="I10" s="10">
        <f>COUNTIF($B10:$H10, "D")</f>
        <v>0</v>
      </c>
      <c r="J10" s="10">
        <f>COUNTIF($B10:$H10, "DV")</f>
        <v>5</v>
      </c>
      <c r="K10" s="10">
        <f>COUNTIF($B10:$H10, "M")</f>
        <v>0</v>
      </c>
      <c r="L10" s="31" t="s">
        <v>121</v>
      </c>
    </row>
    <row r="11" spans="1:13" s="4" customFormat="1" ht="16.5" thickBot="1" x14ac:dyDescent="0.3">
      <c r="A11" s="40" t="s">
        <v>49</v>
      </c>
      <c r="B11" s="23" t="s">
        <v>117</v>
      </c>
      <c r="C11" s="22" t="s">
        <v>118</v>
      </c>
      <c r="D11" s="23" t="s">
        <v>120</v>
      </c>
      <c r="E11" s="24" t="s">
        <v>118</v>
      </c>
      <c r="F11" s="24" t="s">
        <v>118</v>
      </c>
      <c r="G11" s="24" t="s">
        <v>118</v>
      </c>
      <c r="H11" s="25" t="s">
        <v>118</v>
      </c>
      <c r="I11" s="10">
        <f>COUNTIF($B11:$H11, "D")</f>
        <v>1</v>
      </c>
      <c r="J11" s="10">
        <f>COUNTIF($B11:$H11, "DV")</f>
        <v>0</v>
      </c>
      <c r="K11" s="10">
        <f>COUNTIF($B11:$H11, "M")</f>
        <v>0</v>
      </c>
      <c r="L11" s="28" t="s">
        <v>118</v>
      </c>
      <c r="M11" s="4" t="s">
        <v>136</v>
      </c>
    </row>
    <row r="12" spans="1:13" ht="16.5" thickBot="1" x14ac:dyDescent="0.3">
      <c r="A12" s="40" t="s">
        <v>68</v>
      </c>
      <c r="B12" s="23" t="s">
        <v>118</v>
      </c>
      <c r="C12" s="22" t="s">
        <v>118</v>
      </c>
      <c r="D12" s="23" t="s">
        <v>118</v>
      </c>
      <c r="E12" s="24" t="s">
        <v>117</v>
      </c>
      <c r="F12" s="24" t="s">
        <v>118</v>
      </c>
      <c r="G12" s="25" t="s">
        <v>118</v>
      </c>
      <c r="H12" s="25" t="s">
        <v>118</v>
      </c>
      <c r="I12" s="10">
        <f>COUNTIF($B12:$H12, "D")</f>
        <v>1</v>
      </c>
      <c r="J12" s="10">
        <f>COUNTIF($B12:$H12, "DV")</f>
        <v>0</v>
      </c>
      <c r="K12" s="10">
        <f>COUNTIF($B12:$H12, "M")</f>
        <v>0</v>
      </c>
      <c r="L12" s="31" t="s">
        <v>118</v>
      </c>
    </row>
    <row r="13" spans="1:13" ht="16.5" thickBot="1" x14ac:dyDescent="0.3">
      <c r="A13" s="3" t="s">
        <v>10</v>
      </c>
      <c r="B13" s="23" t="s">
        <v>117</v>
      </c>
      <c r="C13" s="22" t="s">
        <v>118</v>
      </c>
      <c r="D13" s="23" t="s">
        <v>117</v>
      </c>
      <c r="E13" s="24" t="s">
        <v>117</v>
      </c>
      <c r="F13" s="24" t="s">
        <v>140</v>
      </c>
      <c r="G13" s="25" t="s">
        <v>118</v>
      </c>
      <c r="H13" s="25" t="s">
        <v>118</v>
      </c>
      <c r="I13" s="10">
        <f>COUNTIF($B13:$H13, "D")</f>
        <v>3</v>
      </c>
      <c r="J13" s="10">
        <f>COUNTIF($B13:$H13, "DV")</f>
        <v>0</v>
      </c>
      <c r="K13" s="10">
        <f>COUNTIF($B13:$H13, "M")</f>
        <v>0</v>
      </c>
      <c r="L13" s="31" t="s">
        <v>117</v>
      </c>
    </row>
    <row r="14" spans="1:13" ht="16.5" thickBot="1" x14ac:dyDescent="0.3">
      <c r="A14" s="3" t="s">
        <v>11</v>
      </c>
      <c r="B14" s="23" t="s">
        <v>117</v>
      </c>
      <c r="C14" s="22" t="s">
        <v>117</v>
      </c>
      <c r="D14" s="23" t="s">
        <v>117</v>
      </c>
      <c r="E14" s="24" t="s">
        <v>117</v>
      </c>
      <c r="F14" s="24" t="s">
        <v>118</v>
      </c>
      <c r="G14" s="24" t="s">
        <v>117</v>
      </c>
      <c r="H14" s="25" t="s">
        <v>118</v>
      </c>
      <c r="I14" s="10">
        <f>COUNTIF($B14:$H14, "D")</f>
        <v>5</v>
      </c>
      <c r="J14" s="10">
        <f>COUNTIF($B14:$H14, "DV")</f>
        <v>0</v>
      </c>
      <c r="K14" s="10">
        <f>COUNTIF($B14:$H14, "M")</f>
        <v>0</v>
      </c>
      <c r="L14" s="31" t="s">
        <v>117</v>
      </c>
    </row>
    <row r="15" spans="1:13" s="4" customFormat="1" ht="16.5" thickBot="1" x14ac:dyDescent="0.3">
      <c r="A15" s="3" t="s">
        <v>12</v>
      </c>
      <c r="B15" s="23" t="s">
        <v>117</v>
      </c>
      <c r="C15" s="22" t="s">
        <v>117</v>
      </c>
      <c r="D15" s="23" t="s">
        <v>117</v>
      </c>
      <c r="E15" s="24" t="s">
        <v>117</v>
      </c>
      <c r="F15" s="24" t="s">
        <v>117</v>
      </c>
      <c r="G15" s="24" t="s">
        <v>117</v>
      </c>
      <c r="H15" s="26" t="s">
        <v>131</v>
      </c>
      <c r="I15" s="10">
        <f>COUNTIF($B15:$H15, "D")</f>
        <v>6</v>
      </c>
      <c r="J15" s="10">
        <f>COUNTIF($B15:$H15, "DV")</f>
        <v>0</v>
      </c>
      <c r="K15" s="10">
        <f>COUNTIF($B15:$H15, "M")</f>
        <v>0</v>
      </c>
      <c r="L15" s="31" t="s">
        <v>117</v>
      </c>
    </row>
    <row r="16" spans="1:13" ht="16.5" thickBot="1" x14ac:dyDescent="0.3">
      <c r="A16" s="3" t="s">
        <v>13</v>
      </c>
      <c r="B16" s="23" t="s">
        <v>117</v>
      </c>
      <c r="C16" s="22" t="s">
        <v>117</v>
      </c>
      <c r="D16" s="23" t="s">
        <v>117</v>
      </c>
      <c r="E16" s="24" t="s">
        <v>117</v>
      </c>
      <c r="F16" s="24" t="s">
        <v>117</v>
      </c>
      <c r="G16" s="24" t="s">
        <v>117</v>
      </c>
      <c r="H16" s="25" t="s">
        <v>117</v>
      </c>
      <c r="I16" s="10">
        <f>COUNTIF($B16:$H16, "D")</f>
        <v>7</v>
      </c>
      <c r="J16" s="10">
        <f>COUNTIF($B16:$H16, "DV")</f>
        <v>0</v>
      </c>
      <c r="K16" s="10">
        <f>COUNTIF($B16:$H16, "M")</f>
        <v>0</v>
      </c>
      <c r="L16" s="31" t="s">
        <v>117</v>
      </c>
    </row>
    <row r="17" spans="1:12" ht="16.5" thickBot="1" x14ac:dyDescent="0.3">
      <c r="A17" s="3" t="s">
        <v>14</v>
      </c>
      <c r="B17" s="23" t="s">
        <v>117</v>
      </c>
      <c r="C17" s="22" t="s">
        <v>118</v>
      </c>
      <c r="D17" s="23" t="s">
        <v>117</v>
      </c>
      <c r="E17" s="24" t="s">
        <v>117</v>
      </c>
      <c r="F17" s="24" t="s">
        <v>118</v>
      </c>
      <c r="G17" s="25" t="s">
        <v>118</v>
      </c>
      <c r="H17" s="25" t="s">
        <v>118</v>
      </c>
      <c r="I17" s="10">
        <f>COUNTIF($B17:$H17, "D")</f>
        <v>3</v>
      </c>
      <c r="J17" s="10">
        <f>COUNTIF($B17:$H17, "DV")</f>
        <v>0</v>
      </c>
      <c r="K17" s="10">
        <f>COUNTIF($B17:$H17, "M")</f>
        <v>0</v>
      </c>
      <c r="L17" s="31" t="s">
        <v>117</v>
      </c>
    </row>
    <row r="18" spans="1:12" s="4" customFormat="1" ht="16.5" thickBot="1" x14ac:dyDescent="0.3">
      <c r="A18" s="3" t="s">
        <v>15</v>
      </c>
      <c r="B18" s="23" t="s">
        <v>117</v>
      </c>
      <c r="C18" s="22" t="s">
        <v>117</v>
      </c>
      <c r="D18" s="23" t="s">
        <v>117</v>
      </c>
      <c r="E18" s="24" t="s">
        <v>117</v>
      </c>
      <c r="F18" s="24" t="s">
        <v>117</v>
      </c>
      <c r="G18" s="24" t="s">
        <v>117</v>
      </c>
      <c r="H18" s="25" t="s">
        <v>118</v>
      </c>
      <c r="I18" s="10">
        <f>COUNTIF($B18:$H18, "D")</f>
        <v>6</v>
      </c>
      <c r="J18" s="10">
        <f>COUNTIF($B18:$H18, "DV")</f>
        <v>0</v>
      </c>
      <c r="K18" s="10">
        <f>COUNTIF($B18:$H18, "M")</f>
        <v>0</v>
      </c>
      <c r="L18" s="31" t="s">
        <v>117</v>
      </c>
    </row>
    <row r="19" spans="1:12" ht="16.5" thickBot="1" x14ac:dyDescent="0.3">
      <c r="A19" s="3" t="s">
        <v>16</v>
      </c>
      <c r="B19" s="23" t="s">
        <v>118</v>
      </c>
      <c r="C19" s="22" t="s">
        <v>118</v>
      </c>
      <c r="D19" s="23" t="s">
        <v>118</v>
      </c>
      <c r="E19" s="24" t="s">
        <v>117</v>
      </c>
      <c r="F19" s="24" t="s">
        <v>118</v>
      </c>
      <c r="G19" s="24" t="s">
        <v>117</v>
      </c>
      <c r="H19" s="25" t="s">
        <v>118</v>
      </c>
      <c r="I19" s="10">
        <f>COUNTIF($B19:$H19, "D")</f>
        <v>2</v>
      </c>
      <c r="J19" s="10">
        <f>COUNTIF($B19:$H19, "DV")</f>
        <v>0</v>
      </c>
      <c r="K19" s="10">
        <f>COUNTIF($B19:$H19, "M")</f>
        <v>0</v>
      </c>
      <c r="L19" s="31" t="s">
        <v>117</v>
      </c>
    </row>
    <row r="20" spans="1:12" ht="16.5" thickBot="1" x14ac:dyDescent="0.3">
      <c r="A20" s="3" t="s">
        <v>17</v>
      </c>
      <c r="B20" s="23" t="s">
        <v>118</v>
      </c>
      <c r="C20" s="22" t="s">
        <v>117</v>
      </c>
      <c r="D20" s="23" t="s">
        <v>118</v>
      </c>
      <c r="E20" s="24" t="s">
        <v>117</v>
      </c>
      <c r="F20" s="24" t="s">
        <v>120</v>
      </c>
      <c r="G20" s="25" t="s">
        <v>118</v>
      </c>
      <c r="H20" s="25" t="s">
        <v>118</v>
      </c>
      <c r="I20" s="10">
        <f>COUNTIF($B20:$H20, "D")</f>
        <v>2</v>
      </c>
      <c r="J20" s="10">
        <f>COUNTIF($B20:$H20, "DV")</f>
        <v>0</v>
      </c>
      <c r="K20" s="10">
        <f>COUNTIF($B20:$H20, "M")</f>
        <v>0</v>
      </c>
      <c r="L20" s="31" t="s">
        <v>117</v>
      </c>
    </row>
    <row r="21" spans="1:12" s="4" customFormat="1" ht="16.5" thickBot="1" x14ac:dyDescent="0.3">
      <c r="A21" s="3" t="s">
        <v>18</v>
      </c>
      <c r="B21" s="23" t="s">
        <v>117</v>
      </c>
      <c r="C21" s="22" t="s">
        <v>117</v>
      </c>
      <c r="D21" s="23" t="s">
        <v>117</v>
      </c>
      <c r="E21" s="24" t="s">
        <v>117</v>
      </c>
      <c r="F21" s="24" t="s">
        <v>117</v>
      </c>
      <c r="G21" s="24" t="s">
        <v>117</v>
      </c>
      <c r="H21" s="25" t="s">
        <v>118</v>
      </c>
      <c r="I21" s="10">
        <f>COUNTIF($B21:$H21, "D")</f>
        <v>6</v>
      </c>
      <c r="J21" s="10">
        <f>COUNTIF($B21:$H21, "DV")</f>
        <v>0</v>
      </c>
      <c r="K21" s="10">
        <f>COUNTIF($B21:$H21, "M")</f>
        <v>0</v>
      </c>
      <c r="L21" s="31" t="s">
        <v>117</v>
      </c>
    </row>
    <row r="22" spans="1:12" s="4" customFormat="1" ht="16.5" thickBot="1" x14ac:dyDescent="0.3">
      <c r="A22" s="3" t="s">
        <v>19</v>
      </c>
      <c r="B22" s="23" t="s">
        <v>117</v>
      </c>
      <c r="C22" s="22" t="s">
        <v>118</v>
      </c>
      <c r="D22" s="23" t="s">
        <v>117</v>
      </c>
      <c r="E22" s="24" t="s">
        <v>117</v>
      </c>
      <c r="F22" s="24" t="s">
        <v>117</v>
      </c>
      <c r="G22" s="24" t="s">
        <v>117</v>
      </c>
      <c r="H22" s="25" t="s">
        <v>117</v>
      </c>
      <c r="I22" s="10">
        <f>COUNTIF($B22:$H22, "D")</f>
        <v>6</v>
      </c>
      <c r="J22" s="10">
        <f>COUNTIF($B22:$H22, "DV")</f>
        <v>0</v>
      </c>
      <c r="K22" s="10">
        <f>COUNTIF($B22:$H22, "M")</f>
        <v>0</v>
      </c>
      <c r="L22" s="31" t="s">
        <v>117</v>
      </c>
    </row>
    <row r="23" spans="1:12" ht="16.5" thickBot="1" x14ac:dyDescent="0.3">
      <c r="A23" s="3" t="s">
        <v>20</v>
      </c>
      <c r="B23" s="23" t="s">
        <v>118</v>
      </c>
      <c r="C23" s="22" t="s">
        <v>118</v>
      </c>
      <c r="D23" s="23" t="s">
        <v>118</v>
      </c>
      <c r="E23" s="24" t="s">
        <v>117</v>
      </c>
      <c r="F23" s="24" t="s">
        <v>118</v>
      </c>
      <c r="G23" s="25" t="s">
        <v>118</v>
      </c>
      <c r="H23" s="25" t="s">
        <v>118</v>
      </c>
      <c r="I23" s="10">
        <f>COUNTIF($B23:$H23, "D")</f>
        <v>1</v>
      </c>
      <c r="J23" s="10">
        <f>COUNTIF($B23:$H23, "DV")</f>
        <v>0</v>
      </c>
      <c r="K23" s="10">
        <f>COUNTIF($B23:$H23, "M")</f>
        <v>0</v>
      </c>
      <c r="L23" s="31" t="s">
        <v>117</v>
      </c>
    </row>
    <row r="24" spans="1:12" s="4" customFormat="1" ht="16.5" thickBot="1" x14ac:dyDescent="0.3">
      <c r="A24" s="3" t="s">
        <v>21</v>
      </c>
      <c r="B24" s="23" t="s">
        <v>117</v>
      </c>
      <c r="C24" s="22" t="s">
        <v>117</v>
      </c>
      <c r="D24" s="23" t="s">
        <v>117</v>
      </c>
      <c r="E24" s="24" t="s">
        <v>117</v>
      </c>
      <c r="F24" s="24" t="s">
        <v>117</v>
      </c>
      <c r="G24" s="25" t="s">
        <v>118</v>
      </c>
      <c r="H24" s="25" t="s">
        <v>118</v>
      </c>
      <c r="I24" s="10">
        <f>COUNTIF($B24:$H24, "D")</f>
        <v>5</v>
      </c>
      <c r="J24" s="10">
        <f>COUNTIF($B24:$H24, "DV")</f>
        <v>0</v>
      </c>
      <c r="K24" s="10">
        <f>COUNTIF($B24:$H24, "M")</f>
        <v>0</v>
      </c>
      <c r="L24" s="31" t="s">
        <v>117</v>
      </c>
    </row>
    <row r="25" spans="1:12" s="4" customFormat="1" ht="16.5" thickBot="1" x14ac:dyDescent="0.3">
      <c r="A25" s="7" t="s">
        <v>22</v>
      </c>
      <c r="B25" s="23" t="s">
        <v>117</v>
      </c>
      <c r="C25" s="22" t="s">
        <v>117</v>
      </c>
      <c r="D25" s="23" t="s">
        <v>117</v>
      </c>
      <c r="E25" s="24" t="s">
        <v>117</v>
      </c>
      <c r="F25" s="24" t="s">
        <v>118</v>
      </c>
      <c r="G25" s="24" t="s">
        <v>117</v>
      </c>
      <c r="H25" s="25" t="s">
        <v>118</v>
      </c>
      <c r="I25" s="10">
        <f>COUNTIF($B25:$H25, "D")</f>
        <v>5</v>
      </c>
      <c r="J25" s="10">
        <f>COUNTIF($B25:$H25, "DV")</f>
        <v>0</v>
      </c>
      <c r="K25" s="10">
        <f>COUNTIF($B25:$H25, "M")</f>
        <v>0</v>
      </c>
      <c r="L25" s="31" t="s">
        <v>117</v>
      </c>
    </row>
    <row r="26" spans="1:12" ht="16.5" thickBot="1" x14ac:dyDescent="0.3">
      <c r="A26" s="3" t="s">
        <v>23</v>
      </c>
      <c r="B26" s="23" t="s">
        <v>117</v>
      </c>
      <c r="C26" s="22" t="s">
        <v>117</v>
      </c>
      <c r="D26" s="23" t="s">
        <v>117</v>
      </c>
      <c r="E26" s="24" t="s">
        <v>117</v>
      </c>
      <c r="F26" s="24" t="s">
        <v>118</v>
      </c>
      <c r="G26" s="25" t="s">
        <v>118</v>
      </c>
      <c r="H26" s="25" t="s">
        <v>118</v>
      </c>
      <c r="I26" s="10">
        <f>COUNTIF($B26:$H26, "D")</f>
        <v>4</v>
      </c>
      <c r="J26" s="10">
        <f>COUNTIF($B26:$H26, "DV")</f>
        <v>0</v>
      </c>
      <c r="K26" s="10">
        <f>COUNTIF($B26:$H26, "M")</f>
        <v>0</v>
      </c>
      <c r="L26" s="31" t="s">
        <v>117</v>
      </c>
    </row>
    <row r="27" spans="1:12" ht="16.5" thickBot="1" x14ac:dyDescent="0.3">
      <c r="A27" s="3" t="s">
        <v>24</v>
      </c>
      <c r="B27" s="23" t="s">
        <v>117</v>
      </c>
      <c r="C27" s="22" t="s">
        <v>117</v>
      </c>
      <c r="D27" s="23" t="s">
        <v>117</v>
      </c>
      <c r="E27" s="24" t="s">
        <v>117</v>
      </c>
      <c r="F27" s="24" t="s">
        <v>118</v>
      </c>
      <c r="G27" s="25" t="s">
        <v>118</v>
      </c>
      <c r="H27" s="25" t="s">
        <v>118</v>
      </c>
      <c r="I27" s="10">
        <f>COUNTIF($B27:$H27, "D")</f>
        <v>4</v>
      </c>
      <c r="J27" s="10">
        <f>COUNTIF($B27:$H27, "DV")</f>
        <v>0</v>
      </c>
      <c r="K27" s="10">
        <f>COUNTIF($B27:$H27, "M")</f>
        <v>0</v>
      </c>
      <c r="L27" s="31" t="s">
        <v>117</v>
      </c>
    </row>
    <row r="28" spans="1:12" s="4" customFormat="1" ht="16.5" thickBot="1" x14ac:dyDescent="0.3">
      <c r="A28" s="3" t="s">
        <v>25</v>
      </c>
      <c r="B28" s="23" t="s">
        <v>117</v>
      </c>
      <c r="C28" s="22" t="s">
        <v>117</v>
      </c>
      <c r="D28" s="23" t="s">
        <v>117</v>
      </c>
      <c r="E28" s="24" t="s">
        <v>117</v>
      </c>
      <c r="F28" s="24" t="s">
        <v>117</v>
      </c>
      <c r="G28" s="24" t="s">
        <v>117</v>
      </c>
      <c r="H28" s="25" t="s">
        <v>118</v>
      </c>
      <c r="I28" s="10">
        <f>COUNTIF($B28:$H28, "D")</f>
        <v>6</v>
      </c>
      <c r="J28" s="10">
        <f>COUNTIF($B28:$H28, "DV")</f>
        <v>0</v>
      </c>
      <c r="K28" s="10">
        <f>COUNTIF($B28:$H28, "M")</f>
        <v>0</v>
      </c>
      <c r="L28" s="31" t="s">
        <v>117</v>
      </c>
    </row>
    <row r="29" spans="1:12" ht="16.5" thickBot="1" x14ac:dyDescent="0.3">
      <c r="A29" s="3" t="s">
        <v>26</v>
      </c>
      <c r="B29" s="23" t="s">
        <v>117</v>
      </c>
      <c r="C29" s="22" t="s">
        <v>117</v>
      </c>
      <c r="D29" s="23" t="s">
        <v>117</v>
      </c>
      <c r="E29" s="24" t="s">
        <v>117</v>
      </c>
      <c r="F29" s="24" t="s">
        <v>117</v>
      </c>
      <c r="G29" s="24" t="s">
        <v>117</v>
      </c>
      <c r="H29" s="25" t="s">
        <v>117</v>
      </c>
      <c r="I29" s="10">
        <f>COUNTIF($B29:$H29, "D")</f>
        <v>7</v>
      </c>
      <c r="J29" s="10">
        <f>COUNTIF($B29:$H29, "DV")</f>
        <v>0</v>
      </c>
      <c r="K29" s="10">
        <f>COUNTIF($B29:$H29, "M")</f>
        <v>0</v>
      </c>
      <c r="L29" s="31" t="s">
        <v>117</v>
      </c>
    </row>
    <row r="30" spans="1:12" s="4" customFormat="1" ht="16.5" thickBot="1" x14ac:dyDescent="0.3">
      <c r="A30" s="3" t="s">
        <v>28</v>
      </c>
      <c r="B30" s="23" t="s">
        <v>117</v>
      </c>
      <c r="C30" s="22" t="s">
        <v>117</v>
      </c>
      <c r="D30" s="23" t="s">
        <v>117</v>
      </c>
      <c r="E30" s="24" t="s">
        <v>117</v>
      </c>
      <c r="F30" s="24" t="s">
        <v>117</v>
      </c>
      <c r="G30" s="24" t="s">
        <v>117</v>
      </c>
      <c r="H30" s="25" t="s">
        <v>118</v>
      </c>
      <c r="I30" s="10">
        <f>COUNTIF($B30:$H30, "D")</f>
        <v>6</v>
      </c>
      <c r="J30" s="10">
        <f>COUNTIF($B30:$H30, "DV")</f>
        <v>0</v>
      </c>
      <c r="K30" s="10">
        <f>COUNTIF($B30:$H30, "M")</f>
        <v>0</v>
      </c>
      <c r="L30" s="31" t="s">
        <v>117</v>
      </c>
    </row>
    <row r="31" spans="1:12" ht="16.5" thickBot="1" x14ac:dyDescent="0.3">
      <c r="A31" s="3" t="s">
        <v>30</v>
      </c>
      <c r="B31" s="23" t="s">
        <v>117</v>
      </c>
      <c r="C31" s="22" t="s">
        <v>117</v>
      </c>
      <c r="D31" s="23" t="s">
        <v>117</v>
      </c>
      <c r="E31" s="24" t="s">
        <v>117</v>
      </c>
      <c r="F31" s="24" t="s">
        <v>117</v>
      </c>
      <c r="G31" s="24" t="s">
        <v>117</v>
      </c>
      <c r="H31" s="25" t="s">
        <v>118</v>
      </c>
      <c r="I31" s="10">
        <f>COUNTIF($B31:$H31, "D")</f>
        <v>6</v>
      </c>
      <c r="J31" s="10">
        <f>COUNTIF($B31:$H31, "DV")</f>
        <v>0</v>
      </c>
      <c r="K31" s="10">
        <f>COUNTIF($B31:$H31, "M")</f>
        <v>0</v>
      </c>
      <c r="L31" s="31" t="s">
        <v>117</v>
      </c>
    </row>
    <row r="32" spans="1:12" ht="16.5" thickBot="1" x14ac:dyDescent="0.3">
      <c r="A32" s="3" t="s">
        <v>33</v>
      </c>
      <c r="B32" s="23" t="s">
        <v>117</v>
      </c>
      <c r="C32" s="22" t="s">
        <v>117</v>
      </c>
      <c r="D32" s="23" t="s">
        <v>117</v>
      </c>
      <c r="E32" s="24" t="s">
        <v>117</v>
      </c>
      <c r="F32" s="24" t="s">
        <v>117</v>
      </c>
      <c r="G32" s="24" t="s">
        <v>117</v>
      </c>
      <c r="H32" s="25" t="s">
        <v>118</v>
      </c>
      <c r="I32" s="10">
        <f>COUNTIF($B32:$H32, "D")</f>
        <v>6</v>
      </c>
      <c r="J32" s="10">
        <f>COUNTIF($B32:$H32, "DV")</f>
        <v>0</v>
      </c>
      <c r="K32" s="10">
        <f>COUNTIF($B32:$H32, "M")</f>
        <v>0</v>
      </c>
      <c r="L32" s="31" t="s">
        <v>117</v>
      </c>
    </row>
    <row r="33" spans="1:12" s="4" customFormat="1" ht="16.5" thickBot="1" x14ac:dyDescent="0.3">
      <c r="A33" s="3" t="s">
        <v>34</v>
      </c>
      <c r="B33" s="23" t="s">
        <v>118</v>
      </c>
      <c r="C33" s="22" t="s">
        <v>118</v>
      </c>
      <c r="D33" s="23" t="s">
        <v>118</v>
      </c>
      <c r="E33" s="24" t="s">
        <v>118</v>
      </c>
      <c r="F33" s="24" t="s">
        <v>118</v>
      </c>
      <c r="G33" s="24" t="s">
        <v>118</v>
      </c>
      <c r="H33" s="25" t="s">
        <v>118</v>
      </c>
      <c r="I33" s="10">
        <f>COUNTIF($B33:$H33, "D")</f>
        <v>0</v>
      </c>
      <c r="J33" s="10">
        <f>COUNTIF($B33:$H33, "DV")</f>
        <v>0</v>
      </c>
      <c r="K33" s="10">
        <f>COUNTIF($B33:$H33, "M")</f>
        <v>0</v>
      </c>
      <c r="L33" s="31" t="s">
        <v>117</v>
      </c>
    </row>
    <row r="34" spans="1:12" ht="16.5" thickBot="1" x14ac:dyDescent="0.3">
      <c r="A34" s="3" t="s">
        <v>35</v>
      </c>
      <c r="B34" s="23" t="s">
        <v>117</v>
      </c>
      <c r="C34" s="22" t="s">
        <v>117</v>
      </c>
      <c r="D34" s="23" t="s">
        <v>117</v>
      </c>
      <c r="E34" s="24" t="s">
        <v>117</v>
      </c>
      <c r="F34" s="24" t="s">
        <v>118</v>
      </c>
      <c r="G34" s="24" t="s">
        <v>117</v>
      </c>
      <c r="H34" s="24" t="s">
        <v>118</v>
      </c>
      <c r="I34" s="10">
        <f>COUNTIF($B34:$H34, "D")</f>
        <v>5</v>
      </c>
      <c r="J34" s="10">
        <f>COUNTIF($B34:$H34, "DV")</f>
        <v>0</v>
      </c>
      <c r="K34" s="10">
        <f>COUNTIF($B34:$H34, "M")</f>
        <v>0</v>
      </c>
      <c r="L34" s="31" t="s">
        <v>117</v>
      </c>
    </row>
    <row r="35" spans="1:12" ht="16.5" thickBot="1" x14ac:dyDescent="0.3">
      <c r="A35" s="3" t="s">
        <v>36</v>
      </c>
      <c r="B35" s="23" t="s">
        <v>117</v>
      </c>
      <c r="C35" s="22" t="s">
        <v>117</v>
      </c>
      <c r="D35" s="23" t="s">
        <v>117</v>
      </c>
      <c r="E35" s="24" t="s">
        <v>117</v>
      </c>
      <c r="F35" s="24" t="s">
        <v>118</v>
      </c>
      <c r="G35" s="24" t="s">
        <v>117</v>
      </c>
      <c r="H35" s="24" t="s">
        <v>118</v>
      </c>
      <c r="I35" s="10">
        <f>COUNTIF($B35:$H35, "D")</f>
        <v>5</v>
      </c>
      <c r="J35" s="10">
        <f>COUNTIF($B35:$H35, "DV")</f>
        <v>0</v>
      </c>
      <c r="K35" s="10">
        <f>COUNTIF($B35:$H35, "M")</f>
        <v>0</v>
      </c>
      <c r="L35" s="31" t="s">
        <v>117</v>
      </c>
    </row>
    <row r="36" spans="1:12" ht="16.5" thickBot="1" x14ac:dyDescent="0.3">
      <c r="A36" s="3" t="s">
        <v>37</v>
      </c>
      <c r="B36" s="23" t="s">
        <v>117</v>
      </c>
      <c r="C36" s="22" t="s">
        <v>117</v>
      </c>
      <c r="D36" s="23" t="s">
        <v>117</v>
      </c>
      <c r="E36" s="24" t="s">
        <v>117</v>
      </c>
      <c r="F36" s="24" t="s">
        <v>117</v>
      </c>
      <c r="G36" s="24" t="s">
        <v>117</v>
      </c>
      <c r="H36" s="24" t="s">
        <v>118</v>
      </c>
      <c r="I36" s="10">
        <f>COUNTIF($B36:$H36, "D")</f>
        <v>6</v>
      </c>
      <c r="J36" s="10">
        <f>COUNTIF($B36:$H36, "DV")</f>
        <v>0</v>
      </c>
      <c r="K36" s="10">
        <f>COUNTIF($B36:$H36, "M")</f>
        <v>0</v>
      </c>
      <c r="L36" s="31" t="s">
        <v>117</v>
      </c>
    </row>
    <row r="37" spans="1:12" ht="16.5" thickBot="1" x14ac:dyDescent="0.3">
      <c r="A37" s="3" t="s">
        <v>38</v>
      </c>
      <c r="B37" s="23" t="s">
        <v>117</v>
      </c>
      <c r="C37" s="22" t="s">
        <v>117</v>
      </c>
      <c r="D37" s="23" t="s">
        <v>117</v>
      </c>
      <c r="E37" s="24" t="s">
        <v>117</v>
      </c>
      <c r="F37" s="24" t="s">
        <v>117</v>
      </c>
      <c r="G37" s="24" t="s">
        <v>117</v>
      </c>
      <c r="H37" s="24" t="s">
        <v>117</v>
      </c>
      <c r="I37" s="10">
        <f>COUNTIF($B37:$H37, "D")</f>
        <v>7</v>
      </c>
      <c r="J37" s="10">
        <f>COUNTIF($B37:$H37, "DV")</f>
        <v>0</v>
      </c>
      <c r="K37" s="10">
        <f>COUNTIF($B37:$H37, "M")</f>
        <v>0</v>
      </c>
      <c r="L37" s="31" t="s">
        <v>117</v>
      </c>
    </row>
    <row r="38" spans="1:12" ht="16.5" thickBot="1" x14ac:dyDescent="0.3">
      <c r="A38" s="3" t="s">
        <v>39</v>
      </c>
      <c r="B38" s="23" t="s">
        <v>117</v>
      </c>
      <c r="C38" s="22" t="s">
        <v>117</v>
      </c>
      <c r="D38" s="23" t="s">
        <v>117</v>
      </c>
      <c r="E38" s="24" t="s">
        <v>120</v>
      </c>
      <c r="F38" s="24" t="s">
        <v>117</v>
      </c>
      <c r="G38" s="25" t="s">
        <v>117</v>
      </c>
      <c r="H38" s="25" t="s">
        <v>117</v>
      </c>
      <c r="I38" s="10">
        <f>COUNTIF($B38:$H38, "D")</f>
        <v>6</v>
      </c>
      <c r="J38" s="10">
        <f>COUNTIF($B38:$H38, "DV")</f>
        <v>0</v>
      </c>
      <c r="K38" s="10">
        <f>COUNTIF($B38:$H38, "M")</f>
        <v>0</v>
      </c>
      <c r="L38" s="31" t="s">
        <v>117</v>
      </c>
    </row>
    <row r="39" spans="1:12" ht="16.5" thickBot="1" x14ac:dyDescent="0.3">
      <c r="A39" s="3" t="s">
        <v>40</v>
      </c>
      <c r="B39" s="23" t="s">
        <v>117</v>
      </c>
      <c r="C39" s="22" t="s">
        <v>118</v>
      </c>
      <c r="D39" s="23" t="s">
        <v>118</v>
      </c>
      <c r="E39" s="24" t="s">
        <v>118</v>
      </c>
      <c r="F39" s="24" t="s">
        <v>118</v>
      </c>
      <c r="G39" s="24" t="s">
        <v>118</v>
      </c>
      <c r="H39" s="25" t="s">
        <v>118</v>
      </c>
      <c r="I39" s="10">
        <f>COUNTIF($B39:$H39, "D")</f>
        <v>1</v>
      </c>
      <c r="J39" s="10">
        <f>COUNTIF($B39:$H39, "DV")</f>
        <v>0</v>
      </c>
      <c r="K39" s="10">
        <f>COUNTIF($B39:$H39, "M")</f>
        <v>0</v>
      </c>
      <c r="L39" s="31" t="s">
        <v>117</v>
      </c>
    </row>
    <row r="40" spans="1:12" s="4" customFormat="1" ht="16.5" thickBot="1" x14ac:dyDescent="0.3">
      <c r="A40" s="3" t="s">
        <v>41</v>
      </c>
      <c r="B40" s="23" t="s">
        <v>117</v>
      </c>
      <c r="C40" s="22" t="s">
        <v>117</v>
      </c>
      <c r="D40" s="23" t="s">
        <v>117</v>
      </c>
      <c r="E40" s="24" t="s">
        <v>117</v>
      </c>
      <c r="F40" s="24" t="s">
        <v>120</v>
      </c>
      <c r="G40" s="25" t="s">
        <v>118</v>
      </c>
      <c r="H40" s="25" t="s">
        <v>117</v>
      </c>
      <c r="I40" s="10">
        <f>COUNTIF($B40:$H40, "D")</f>
        <v>5</v>
      </c>
      <c r="J40" s="10">
        <f>COUNTIF($B40:$H40, "DV")</f>
        <v>0</v>
      </c>
      <c r="K40" s="10">
        <f>COUNTIF($B40:$H40, "M")</f>
        <v>0</v>
      </c>
      <c r="L40" s="31" t="s">
        <v>117</v>
      </c>
    </row>
    <row r="41" spans="1:12" ht="16.5" thickBot="1" x14ac:dyDescent="0.3">
      <c r="A41" s="3" t="s">
        <v>42</v>
      </c>
      <c r="B41" s="23" t="s">
        <v>117</v>
      </c>
      <c r="C41" s="22" t="s">
        <v>117</v>
      </c>
      <c r="D41" s="23" t="s">
        <v>117</v>
      </c>
      <c r="E41" s="24" t="s">
        <v>117</v>
      </c>
      <c r="F41" s="24" t="s">
        <v>117</v>
      </c>
      <c r="G41" s="24" t="s">
        <v>117</v>
      </c>
      <c r="H41" s="25" t="s">
        <v>117</v>
      </c>
      <c r="I41" s="10">
        <f>COUNTIF($B41:$H41, "D")</f>
        <v>7</v>
      </c>
      <c r="J41" s="10">
        <f>COUNTIF($B41:$H41, "DV")</f>
        <v>0</v>
      </c>
      <c r="K41" s="10">
        <f>COUNTIF($B41:$H41, "M")</f>
        <v>0</v>
      </c>
      <c r="L41" s="31" t="s">
        <v>117</v>
      </c>
    </row>
    <row r="42" spans="1:12" s="4" customFormat="1" ht="16.5" thickBot="1" x14ac:dyDescent="0.3">
      <c r="A42" s="3" t="s">
        <v>43</v>
      </c>
      <c r="B42" s="23" t="s">
        <v>117</v>
      </c>
      <c r="C42" s="22" t="s">
        <v>117</v>
      </c>
      <c r="D42" s="23" t="s">
        <v>117</v>
      </c>
      <c r="E42" s="24" t="s">
        <v>117</v>
      </c>
      <c r="F42" s="24" t="s">
        <v>118</v>
      </c>
      <c r="G42" s="24" t="s">
        <v>117</v>
      </c>
      <c r="H42" s="25" t="s">
        <v>118</v>
      </c>
      <c r="I42" s="10">
        <f>COUNTIF($B42:$H42, "D")</f>
        <v>5</v>
      </c>
      <c r="J42" s="10">
        <f>COUNTIF($B42:$H42, "DV")</f>
        <v>0</v>
      </c>
      <c r="K42" s="10">
        <f>COUNTIF($B42:$H42, "M")</f>
        <v>0</v>
      </c>
      <c r="L42" s="31" t="s">
        <v>117</v>
      </c>
    </row>
    <row r="43" spans="1:12" ht="16.5" thickBot="1" x14ac:dyDescent="0.3">
      <c r="A43" s="3" t="s">
        <v>45</v>
      </c>
      <c r="B43" s="23" t="s">
        <v>117</v>
      </c>
      <c r="C43" s="22" t="s">
        <v>117</v>
      </c>
      <c r="D43" s="23" t="s">
        <v>118</v>
      </c>
      <c r="E43" s="24" t="s">
        <v>117</v>
      </c>
      <c r="F43" s="24" t="s">
        <v>118</v>
      </c>
      <c r="G43" s="24" t="s">
        <v>118</v>
      </c>
      <c r="H43" s="25" t="s">
        <v>118</v>
      </c>
      <c r="I43" s="10">
        <f>COUNTIF($B43:$H43, "D")</f>
        <v>3</v>
      </c>
      <c r="J43" s="10">
        <f>COUNTIF($B43:$H43, "DV")</f>
        <v>0</v>
      </c>
      <c r="K43" s="10">
        <f>COUNTIF($B43:$H43, "M")</f>
        <v>0</v>
      </c>
      <c r="L43" s="31" t="s">
        <v>117</v>
      </c>
    </row>
    <row r="44" spans="1:12" ht="16.5" thickBot="1" x14ac:dyDescent="0.3">
      <c r="A44" s="3" t="s">
        <v>46</v>
      </c>
      <c r="B44" s="23" t="s">
        <v>117</v>
      </c>
      <c r="C44" s="22" t="s">
        <v>117</v>
      </c>
      <c r="D44" s="23" t="s">
        <v>117</v>
      </c>
      <c r="E44" s="24" t="s">
        <v>117</v>
      </c>
      <c r="F44" s="24" t="s">
        <v>117</v>
      </c>
      <c r="G44" s="24" t="s">
        <v>117</v>
      </c>
      <c r="H44" s="25" t="s">
        <v>118</v>
      </c>
      <c r="I44" s="10">
        <f>COUNTIF($B44:$H44, "D")</f>
        <v>6</v>
      </c>
      <c r="J44" s="10">
        <f>COUNTIF($B44:$H44, "DV")</f>
        <v>0</v>
      </c>
      <c r="K44" s="10">
        <f>COUNTIF($B44:$H44, "M")</f>
        <v>0</v>
      </c>
      <c r="L44" s="31" t="s">
        <v>117</v>
      </c>
    </row>
    <row r="45" spans="1:12" s="4" customFormat="1" ht="16.5" thickBot="1" x14ac:dyDescent="0.3">
      <c r="A45" s="3" t="s">
        <v>47</v>
      </c>
      <c r="B45" s="23" t="s">
        <v>117</v>
      </c>
      <c r="C45" s="22" t="s">
        <v>117</v>
      </c>
      <c r="D45" s="23" t="s">
        <v>117</v>
      </c>
      <c r="E45" s="24" t="s">
        <v>118</v>
      </c>
      <c r="F45" s="24" t="s">
        <v>118</v>
      </c>
      <c r="G45" s="24" t="s">
        <v>118</v>
      </c>
      <c r="H45" s="25" t="s">
        <v>118</v>
      </c>
      <c r="I45" s="10">
        <f>COUNTIF($B45:$H45, "D")</f>
        <v>3</v>
      </c>
      <c r="J45" s="10">
        <f>COUNTIF($B45:$H45, "DV")</f>
        <v>0</v>
      </c>
      <c r="K45" s="10">
        <f>COUNTIF($B45:$H45, "M")</f>
        <v>0</v>
      </c>
      <c r="L45" s="31" t="s">
        <v>117</v>
      </c>
    </row>
    <row r="46" spans="1:12" ht="16.5" thickBot="1" x14ac:dyDescent="0.3">
      <c r="A46" s="3" t="s">
        <v>48</v>
      </c>
      <c r="B46" s="23" t="s">
        <v>117</v>
      </c>
      <c r="C46" s="22" t="s">
        <v>118</v>
      </c>
      <c r="D46" s="23" t="s">
        <v>117</v>
      </c>
      <c r="E46" s="24" t="s">
        <v>117</v>
      </c>
      <c r="F46" s="24" t="s">
        <v>117</v>
      </c>
      <c r="G46" s="25" t="s">
        <v>118</v>
      </c>
      <c r="H46" s="25" t="s">
        <v>118</v>
      </c>
      <c r="I46" s="10">
        <f>COUNTIF($B46:$H46, "D")</f>
        <v>4</v>
      </c>
      <c r="J46" s="10">
        <f>COUNTIF($B46:$H46, "DV")</f>
        <v>0</v>
      </c>
      <c r="K46" s="10">
        <f>COUNTIF($B46:$H46, "M")</f>
        <v>0</v>
      </c>
      <c r="L46" s="31" t="s">
        <v>117</v>
      </c>
    </row>
    <row r="47" spans="1:12" ht="16.5" thickBot="1" x14ac:dyDescent="0.3">
      <c r="A47" s="3" t="s">
        <v>50</v>
      </c>
      <c r="B47" s="23" t="s">
        <v>117</v>
      </c>
      <c r="C47" s="22" t="s">
        <v>118</v>
      </c>
      <c r="D47" s="23" t="s">
        <v>117</v>
      </c>
      <c r="E47" s="24" t="s">
        <v>117</v>
      </c>
      <c r="F47" s="24" t="s">
        <v>118</v>
      </c>
      <c r="G47" s="24" t="s">
        <v>117</v>
      </c>
      <c r="H47" s="25" t="s">
        <v>118</v>
      </c>
      <c r="I47" s="10">
        <f>COUNTIF($B47:$H47, "D")</f>
        <v>4</v>
      </c>
      <c r="J47" s="10">
        <f>COUNTIF($B47:$H47, "DV")</f>
        <v>0</v>
      </c>
      <c r="K47" s="10">
        <f>COUNTIF($B47:$H47, "M")</f>
        <v>0</v>
      </c>
      <c r="L47" s="28" t="s">
        <v>117</v>
      </c>
    </row>
    <row r="48" spans="1:12" ht="16.5" thickBot="1" x14ac:dyDescent="0.3">
      <c r="A48" s="3" t="s">
        <v>51</v>
      </c>
      <c r="B48" s="23" t="s">
        <v>117</v>
      </c>
      <c r="C48" s="22" t="s">
        <v>117</v>
      </c>
      <c r="D48" s="23" t="s">
        <v>117</v>
      </c>
      <c r="E48" s="24" t="s">
        <v>117</v>
      </c>
      <c r="F48" s="24" t="s">
        <v>117</v>
      </c>
      <c r="G48" s="27" t="s">
        <v>118</v>
      </c>
      <c r="H48" s="25" t="s">
        <v>118</v>
      </c>
      <c r="I48" s="10">
        <f>COUNTIF($B48:$H48, "D")</f>
        <v>5</v>
      </c>
      <c r="J48" s="10">
        <f>COUNTIF($B48:$H48, "DV")</f>
        <v>0</v>
      </c>
      <c r="K48" s="10">
        <f>COUNTIF($B48:$H48, "M")</f>
        <v>0</v>
      </c>
      <c r="L48" s="31" t="s">
        <v>117</v>
      </c>
    </row>
    <row r="49" spans="1:12" s="4" customFormat="1" ht="16.5" thickBot="1" x14ac:dyDescent="0.3">
      <c r="A49" s="3" t="s">
        <v>53</v>
      </c>
      <c r="B49" s="23" t="s">
        <v>117</v>
      </c>
      <c r="C49" s="22" t="s">
        <v>117</v>
      </c>
      <c r="D49" s="23" t="s">
        <v>117</v>
      </c>
      <c r="E49" s="24" t="s">
        <v>117</v>
      </c>
      <c r="F49" s="24" t="s">
        <v>117</v>
      </c>
      <c r="G49" s="24" t="s">
        <v>117</v>
      </c>
      <c r="H49" s="25" t="s">
        <v>118</v>
      </c>
      <c r="I49" s="10">
        <f>COUNTIF($B49:$H49, "D")</f>
        <v>6</v>
      </c>
      <c r="J49" s="10">
        <f>COUNTIF($B49:$H49, "DV")</f>
        <v>0</v>
      </c>
      <c r="K49" s="10">
        <f>COUNTIF($B49:$H49, "M")</f>
        <v>0</v>
      </c>
      <c r="L49" s="31" t="s">
        <v>117</v>
      </c>
    </row>
    <row r="50" spans="1:12" ht="16.5" thickBot="1" x14ac:dyDescent="0.3">
      <c r="A50" s="3" t="s">
        <v>54</v>
      </c>
      <c r="B50" s="23" t="s">
        <v>118</v>
      </c>
      <c r="C50" s="22" t="s">
        <v>117</v>
      </c>
      <c r="D50" s="23" t="s">
        <v>118</v>
      </c>
      <c r="E50" s="24" t="s">
        <v>118</v>
      </c>
      <c r="F50" s="24" t="s">
        <v>118</v>
      </c>
      <c r="G50" s="24" t="s">
        <v>118</v>
      </c>
      <c r="H50" s="25" t="s">
        <v>118</v>
      </c>
      <c r="I50" s="10">
        <f>COUNTIF($B50:$H50, "D")</f>
        <v>1</v>
      </c>
      <c r="J50" s="10">
        <f>COUNTIF($B50:$H50, "DV")</f>
        <v>0</v>
      </c>
      <c r="K50" s="10">
        <f>COUNTIF($B50:$H50, "M")</f>
        <v>0</v>
      </c>
      <c r="L50" s="31" t="s">
        <v>117</v>
      </c>
    </row>
    <row r="51" spans="1:12" ht="16.5" thickBot="1" x14ac:dyDescent="0.3">
      <c r="A51" s="3" t="s">
        <v>55</v>
      </c>
      <c r="B51" s="23" t="s">
        <v>117</v>
      </c>
      <c r="C51" s="22" t="s">
        <v>117</v>
      </c>
      <c r="D51" s="23" t="s">
        <v>117</v>
      </c>
      <c r="E51" s="24" t="s">
        <v>117</v>
      </c>
      <c r="F51" s="24" t="s">
        <v>117</v>
      </c>
      <c r="G51" s="24" t="s">
        <v>117</v>
      </c>
      <c r="H51" s="25" t="s">
        <v>117</v>
      </c>
      <c r="I51" s="10">
        <f>COUNTIF($B51:$H51, "D")</f>
        <v>7</v>
      </c>
      <c r="J51" s="10">
        <f>COUNTIF($B51:$H51, "DV")</f>
        <v>0</v>
      </c>
      <c r="K51" s="10">
        <f>COUNTIF($B51:$H51, "M")</f>
        <v>0</v>
      </c>
      <c r="L51" s="31" t="s">
        <v>117</v>
      </c>
    </row>
    <row r="52" spans="1:12" s="4" customFormat="1" ht="16.5" thickBot="1" x14ac:dyDescent="0.3">
      <c r="A52" s="3" t="s">
        <v>56</v>
      </c>
      <c r="B52" s="23" t="s">
        <v>117</v>
      </c>
      <c r="C52" s="22" t="s">
        <v>117</v>
      </c>
      <c r="D52" s="23" t="s">
        <v>117</v>
      </c>
      <c r="E52" s="24" t="s">
        <v>117</v>
      </c>
      <c r="F52" s="24" t="s">
        <v>118</v>
      </c>
      <c r="G52" s="25" t="s">
        <v>118</v>
      </c>
      <c r="H52" s="25" t="s">
        <v>118</v>
      </c>
      <c r="I52" s="10">
        <f>COUNTIF($B52:$H52, "D")</f>
        <v>4</v>
      </c>
      <c r="J52" s="10">
        <f>COUNTIF($B52:$H52, "DV")</f>
        <v>0</v>
      </c>
      <c r="K52" s="10">
        <f>COUNTIF($B52:$H52, "M")</f>
        <v>0</v>
      </c>
      <c r="L52" s="31" t="s">
        <v>117</v>
      </c>
    </row>
    <row r="53" spans="1:12" s="4" customFormat="1" ht="16.5" thickBot="1" x14ac:dyDescent="0.3">
      <c r="A53" s="3" t="s">
        <v>57</v>
      </c>
      <c r="B53" s="23" t="s">
        <v>117</v>
      </c>
      <c r="C53" s="22" t="s">
        <v>117</v>
      </c>
      <c r="D53" s="23" t="s">
        <v>117</v>
      </c>
      <c r="E53" s="24" t="s">
        <v>117</v>
      </c>
      <c r="F53" s="24" t="s">
        <v>117</v>
      </c>
      <c r="G53" s="24" t="s">
        <v>117</v>
      </c>
      <c r="H53" s="25" t="s">
        <v>117</v>
      </c>
      <c r="I53" s="10">
        <f>COUNTIF($B53:$H53, "D")</f>
        <v>7</v>
      </c>
      <c r="J53" s="10">
        <f>COUNTIF($B53:$H53, "DV")</f>
        <v>0</v>
      </c>
      <c r="K53" s="10">
        <f>COUNTIF($B53:$H53, "M")</f>
        <v>0</v>
      </c>
      <c r="L53" s="31" t="s">
        <v>117</v>
      </c>
    </row>
    <row r="54" spans="1:12" ht="16.5" thickBot="1" x14ac:dyDescent="0.3">
      <c r="A54" s="3" t="s">
        <v>59</v>
      </c>
      <c r="B54" s="23" t="s">
        <v>117</v>
      </c>
      <c r="C54" s="22" t="s">
        <v>117</v>
      </c>
      <c r="D54" s="23" t="s">
        <v>117</v>
      </c>
      <c r="E54" s="24" t="s">
        <v>117</v>
      </c>
      <c r="F54" s="24" t="s">
        <v>117</v>
      </c>
      <c r="G54" s="24" t="s">
        <v>117</v>
      </c>
      <c r="H54" s="25" t="s">
        <v>118</v>
      </c>
      <c r="I54" s="10">
        <f>COUNTIF($B54:$H54, "D")</f>
        <v>6</v>
      </c>
      <c r="J54" s="10">
        <f>COUNTIF($B54:$H54, "DV")</f>
        <v>0</v>
      </c>
      <c r="K54" s="10">
        <f>COUNTIF($B54:$H54, "M")</f>
        <v>0</v>
      </c>
      <c r="L54" s="31" t="s">
        <v>117</v>
      </c>
    </row>
    <row r="55" spans="1:12" ht="16.5" thickBot="1" x14ac:dyDescent="0.3">
      <c r="A55" s="3" t="s">
        <v>60</v>
      </c>
      <c r="B55" s="23" t="s">
        <v>117</v>
      </c>
      <c r="C55" s="22" t="s">
        <v>117</v>
      </c>
      <c r="D55" s="23" t="s">
        <v>117</v>
      </c>
      <c r="E55" s="24" t="s">
        <v>117</v>
      </c>
      <c r="F55" s="24" t="s">
        <v>117</v>
      </c>
      <c r="G55" s="24" t="s">
        <v>117</v>
      </c>
      <c r="H55" s="25" t="s">
        <v>117</v>
      </c>
      <c r="I55" s="10">
        <f>COUNTIF($B55:$H55, "D")</f>
        <v>7</v>
      </c>
      <c r="J55" s="10">
        <f>COUNTIF($B55:$H55, "DV")</f>
        <v>0</v>
      </c>
      <c r="K55" s="10">
        <f>COUNTIF($B55:$H55, "M")</f>
        <v>0</v>
      </c>
      <c r="L55" s="31" t="s">
        <v>117</v>
      </c>
    </row>
    <row r="56" spans="1:12" ht="16.5" thickBot="1" x14ac:dyDescent="0.3">
      <c r="A56" s="3" t="s">
        <v>61</v>
      </c>
      <c r="B56" s="23" t="s">
        <v>117</v>
      </c>
      <c r="C56" s="22" t="s">
        <v>117</v>
      </c>
      <c r="D56" s="23" t="s">
        <v>117</v>
      </c>
      <c r="E56" s="24" t="s">
        <v>117</v>
      </c>
      <c r="F56" s="24" t="s">
        <v>117</v>
      </c>
      <c r="G56" s="24" t="s">
        <v>117</v>
      </c>
      <c r="H56" s="25" t="s">
        <v>118</v>
      </c>
      <c r="I56" s="10">
        <f>COUNTIF($B56:$H56, "D")</f>
        <v>6</v>
      </c>
      <c r="J56" s="10">
        <f>COUNTIF($B56:$H56, "DV")</f>
        <v>0</v>
      </c>
      <c r="K56" s="10">
        <f>COUNTIF($B56:$H56, "M")</f>
        <v>0</v>
      </c>
      <c r="L56" s="31" t="s">
        <v>117</v>
      </c>
    </row>
    <row r="57" spans="1:12" s="4" customFormat="1" ht="16.5" thickBot="1" x14ac:dyDescent="0.3">
      <c r="A57" s="3" t="s">
        <v>62</v>
      </c>
      <c r="B57" s="23" t="s">
        <v>117</v>
      </c>
      <c r="C57" s="22" t="s">
        <v>117</v>
      </c>
      <c r="D57" s="23" t="s">
        <v>117</v>
      </c>
      <c r="E57" s="24" t="s">
        <v>117</v>
      </c>
      <c r="F57" s="24" t="s">
        <v>117</v>
      </c>
      <c r="G57" s="24" t="s">
        <v>117</v>
      </c>
      <c r="H57" s="25" t="s">
        <v>118</v>
      </c>
      <c r="I57" s="10">
        <f>COUNTIF($B57:$H57, "D")</f>
        <v>6</v>
      </c>
      <c r="J57" s="10">
        <f>COUNTIF($B57:$H57, "DV")</f>
        <v>0</v>
      </c>
      <c r="K57" s="10">
        <f>COUNTIF($B57:$H57, "M")</f>
        <v>0</v>
      </c>
      <c r="L57" s="31" t="s">
        <v>117</v>
      </c>
    </row>
    <row r="58" spans="1:12" ht="16.5" thickBot="1" x14ac:dyDescent="0.3">
      <c r="A58" s="3" t="s">
        <v>63</v>
      </c>
      <c r="B58" s="23" t="s">
        <v>117</v>
      </c>
      <c r="C58" s="22" t="s">
        <v>117</v>
      </c>
      <c r="D58" s="23" t="s">
        <v>117</v>
      </c>
      <c r="E58" s="24" t="s">
        <v>117</v>
      </c>
      <c r="F58" s="24" t="s">
        <v>117</v>
      </c>
      <c r="G58" s="24" t="s">
        <v>117</v>
      </c>
      <c r="H58" s="25" t="s">
        <v>117</v>
      </c>
      <c r="I58" s="10">
        <f>COUNTIF($B58:$H58, "D")</f>
        <v>7</v>
      </c>
      <c r="J58" s="10">
        <f>COUNTIF($B58:$H58, "DV")</f>
        <v>0</v>
      </c>
      <c r="K58" s="10">
        <f>COUNTIF($B58:$H58, "M")</f>
        <v>0</v>
      </c>
      <c r="L58" s="31" t="s">
        <v>117</v>
      </c>
    </row>
    <row r="59" spans="1:12" ht="16.5" thickBot="1" x14ac:dyDescent="0.3">
      <c r="A59" s="3" t="s">
        <v>65</v>
      </c>
      <c r="B59" s="23" t="s">
        <v>117</v>
      </c>
      <c r="C59" s="22" t="s">
        <v>117</v>
      </c>
      <c r="D59" s="23" t="s">
        <v>117</v>
      </c>
      <c r="E59" s="24" t="s">
        <v>117</v>
      </c>
      <c r="F59" s="24" t="s">
        <v>117</v>
      </c>
      <c r="G59" s="24" t="s">
        <v>117</v>
      </c>
      <c r="H59" s="25" t="s">
        <v>117</v>
      </c>
      <c r="I59" s="10">
        <f>COUNTIF($B59:$H59, "D")</f>
        <v>7</v>
      </c>
      <c r="J59" s="10">
        <f>COUNTIF($B59:$H59, "DV")</f>
        <v>0</v>
      </c>
      <c r="K59" s="10">
        <f>COUNTIF($B59:$H59, "M")</f>
        <v>0</v>
      </c>
      <c r="L59" s="31" t="s">
        <v>117</v>
      </c>
    </row>
    <row r="60" spans="1:12" ht="16.5" thickBot="1" x14ac:dyDescent="0.3">
      <c r="A60" s="3" t="s">
        <v>67</v>
      </c>
      <c r="B60" s="23" t="s">
        <v>117</v>
      </c>
      <c r="C60" s="22" t="s">
        <v>117</v>
      </c>
      <c r="D60" s="23" t="s">
        <v>117</v>
      </c>
      <c r="E60" s="24" t="s">
        <v>117</v>
      </c>
      <c r="F60" s="24" t="s">
        <v>117</v>
      </c>
      <c r="G60" s="24" t="s">
        <v>117</v>
      </c>
      <c r="H60" s="24" t="s">
        <v>118</v>
      </c>
      <c r="I60" s="10">
        <f>COUNTIF($B60:$H60, "D")</f>
        <v>6</v>
      </c>
      <c r="J60" s="10">
        <f>COUNTIF($B60:$H60, "DV")</f>
        <v>0</v>
      </c>
      <c r="K60" s="10">
        <f>COUNTIF($B60:$H60, "M")</f>
        <v>0</v>
      </c>
      <c r="L60" s="31" t="s">
        <v>117</v>
      </c>
    </row>
    <row r="61" spans="1:12" ht="16.5" thickBot="1" x14ac:dyDescent="0.3">
      <c r="A61" s="3" t="s">
        <v>69</v>
      </c>
      <c r="B61" s="23" t="s">
        <v>117</v>
      </c>
      <c r="C61" s="22" t="s">
        <v>118</v>
      </c>
      <c r="D61" s="23" t="s">
        <v>117</v>
      </c>
      <c r="E61" s="24" t="s">
        <v>118</v>
      </c>
      <c r="F61" s="24" t="s">
        <v>118</v>
      </c>
      <c r="G61" s="24" t="s">
        <v>118</v>
      </c>
      <c r="H61" s="24" t="s">
        <v>118</v>
      </c>
      <c r="I61" s="10">
        <f>COUNTIF($B61:$H61, "D")</f>
        <v>2</v>
      </c>
      <c r="J61" s="10">
        <f>COUNTIF($B61:$H61, "DV")</f>
        <v>0</v>
      </c>
      <c r="K61" s="10">
        <f>COUNTIF($B61:$H61, "M")</f>
        <v>0</v>
      </c>
      <c r="L61" s="31" t="s">
        <v>117</v>
      </c>
    </row>
    <row r="62" spans="1:12" ht="16.5" thickBot="1" x14ac:dyDescent="0.3">
      <c r="A62" s="3" t="s">
        <v>70</v>
      </c>
      <c r="B62" s="23" t="s">
        <v>117</v>
      </c>
      <c r="C62" s="22" t="s">
        <v>117</v>
      </c>
      <c r="D62" s="23" t="s">
        <v>117</v>
      </c>
      <c r="E62" s="24" t="s">
        <v>117</v>
      </c>
      <c r="F62" s="24" t="s">
        <v>117</v>
      </c>
      <c r="G62" s="24" t="s">
        <v>117</v>
      </c>
      <c r="H62" s="26" t="s">
        <v>132</v>
      </c>
      <c r="I62" s="10">
        <f>COUNTIF($B62:$H62, "D")</f>
        <v>6</v>
      </c>
      <c r="J62" s="10">
        <f>COUNTIF($B62:$H62, "DV")</f>
        <v>0</v>
      </c>
      <c r="K62" s="10">
        <f>COUNTIF($B62:$H62, "M")</f>
        <v>0</v>
      </c>
      <c r="L62" s="31" t="s">
        <v>117</v>
      </c>
    </row>
    <row r="63" spans="1:12" ht="16.5" thickBot="1" x14ac:dyDescent="0.3">
      <c r="A63" s="3" t="s">
        <v>71</v>
      </c>
      <c r="B63" s="23" t="s">
        <v>117</v>
      </c>
      <c r="C63" s="22" t="s">
        <v>118</v>
      </c>
      <c r="D63" s="23" t="s">
        <v>117</v>
      </c>
      <c r="E63" s="24" t="s">
        <v>117</v>
      </c>
      <c r="F63" s="24" t="s">
        <v>117</v>
      </c>
      <c r="G63" s="24" t="s">
        <v>117</v>
      </c>
      <c r="H63" s="24" t="s">
        <v>118</v>
      </c>
      <c r="I63" s="10">
        <f>COUNTIF($B63:$H63, "D")</f>
        <v>5</v>
      </c>
      <c r="J63" s="10">
        <f>COUNTIF($B63:$H63, "DV")</f>
        <v>0</v>
      </c>
      <c r="K63" s="10">
        <f>COUNTIF($B63:$H63, "M")</f>
        <v>0</v>
      </c>
      <c r="L63" s="31" t="s">
        <v>117</v>
      </c>
    </row>
    <row r="64" spans="1:12" ht="16.5" thickBot="1" x14ac:dyDescent="0.3">
      <c r="A64" s="3" t="s">
        <v>72</v>
      </c>
      <c r="B64" s="23" t="s">
        <v>117</v>
      </c>
      <c r="C64" s="22" t="s">
        <v>118</v>
      </c>
      <c r="D64" s="23" t="s">
        <v>117</v>
      </c>
      <c r="E64" s="24" t="s">
        <v>117</v>
      </c>
      <c r="F64" s="24" t="s">
        <v>118</v>
      </c>
      <c r="G64" s="25" t="s">
        <v>118</v>
      </c>
      <c r="H64" s="25" t="s">
        <v>118</v>
      </c>
      <c r="I64" s="10">
        <f>COUNTIF($B64:$H64, "D")</f>
        <v>3</v>
      </c>
      <c r="J64" s="10">
        <f>COUNTIF($B64:$H64, "DV")</f>
        <v>0</v>
      </c>
      <c r="K64" s="10">
        <f>COUNTIF($B64:$H64, "M")</f>
        <v>0</v>
      </c>
      <c r="L64" s="31" t="s">
        <v>117</v>
      </c>
    </row>
    <row r="65" spans="1:12" s="4" customFormat="1" ht="16.5" thickBot="1" x14ac:dyDescent="0.3">
      <c r="A65" s="3" t="s">
        <v>73</v>
      </c>
      <c r="B65" s="23" t="s">
        <v>117</v>
      </c>
      <c r="C65" s="22" t="s">
        <v>117</v>
      </c>
      <c r="D65" s="23" t="s">
        <v>117</v>
      </c>
      <c r="E65" s="24" t="s">
        <v>117</v>
      </c>
      <c r="F65" s="24" t="s">
        <v>117</v>
      </c>
      <c r="G65" s="24" t="s">
        <v>117</v>
      </c>
      <c r="H65" s="24" t="s">
        <v>118</v>
      </c>
      <c r="I65" s="10">
        <f>COUNTIF($B65:$H65, "D")</f>
        <v>6</v>
      </c>
      <c r="J65" s="10">
        <f>COUNTIF($B65:$H65, "DV")</f>
        <v>0</v>
      </c>
      <c r="K65" s="10">
        <f>COUNTIF($B65:$H65, "M")</f>
        <v>0</v>
      </c>
      <c r="L65" s="31" t="s">
        <v>117</v>
      </c>
    </row>
    <row r="66" spans="1:12" ht="16.5" thickBot="1" x14ac:dyDescent="0.3">
      <c r="A66" s="3" t="s">
        <v>74</v>
      </c>
      <c r="B66" s="23" t="s">
        <v>117</v>
      </c>
      <c r="C66" s="22" t="s">
        <v>117</v>
      </c>
      <c r="D66" s="23" t="s">
        <v>117</v>
      </c>
      <c r="E66" s="24" t="s">
        <v>117</v>
      </c>
      <c r="F66" s="24" t="s">
        <v>117</v>
      </c>
      <c r="G66" s="24" t="s">
        <v>117</v>
      </c>
      <c r="H66" s="24" t="s">
        <v>117</v>
      </c>
      <c r="I66" s="10">
        <f>COUNTIF($B66:$H66, "D")</f>
        <v>7</v>
      </c>
      <c r="J66" s="10">
        <f>COUNTIF($B66:$H66, "DV")</f>
        <v>0</v>
      </c>
      <c r="K66" s="10">
        <f>COUNTIF($B66:$H66, "M")</f>
        <v>0</v>
      </c>
      <c r="L66" s="31" t="s">
        <v>117</v>
      </c>
    </row>
    <row r="67" spans="1:12" s="4" customFormat="1" ht="16.5" thickBot="1" x14ac:dyDescent="0.3">
      <c r="A67" s="3" t="s">
        <v>75</v>
      </c>
      <c r="B67" s="23" t="s">
        <v>117</v>
      </c>
      <c r="C67" s="22" t="s">
        <v>117</v>
      </c>
      <c r="D67" s="23" t="s">
        <v>117</v>
      </c>
      <c r="E67" s="24" t="s">
        <v>117</v>
      </c>
      <c r="F67" s="24" t="s">
        <v>117</v>
      </c>
      <c r="G67" s="24" t="s">
        <v>117</v>
      </c>
      <c r="H67" s="24" t="s">
        <v>117</v>
      </c>
      <c r="I67" s="10">
        <f>COUNTIF($B67:$H67, "D")</f>
        <v>7</v>
      </c>
      <c r="J67" s="10">
        <f>COUNTIF($B67:$H67, "DV")</f>
        <v>0</v>
      </c>
      <c r="K67" s="10">
        <f>COUNTIF($B67:$H67, "M")</f>
        <v>0</v>
      </c>
      <c r="L67" s="31" t="s">
        <v>117</v>
      </c>
    </row>
    <row r="68" spans="1:12" ht="16.5" thickBot="1" x14ac:dyDescent="0.3">
      <c r="A68" s="3" t="s">
        <v>76</v>
      </c>
      <c r="B68" s="23" t="s">
        <v>117</v>
      </c>
      <c r="C68" s="22" t="s">
        <v>117</v>
      </c>
      <c r="D68" s="23" t="s">
        <v>117</v>
      </c>
      <c r="E68" s="24" t="s">
        <v>117</v>
      </c>
      <c r="F68" s="24" t="s">
        <v>117</v>
      </c>
      <c r="G68" s="24" t="s">
        <v>117</v>
      </c>
      <c r="H68" s="24" t="s">
        <v>117</v>
      </c>
      <c r="I68" s="10">
        <f>COUNTIF($B68:$H68, "D")</f>
        <v>7</v>
      </c>
      <c r="J68" s="10">
        <f>COUNTIF($B68:$H68, "DV")</f>
        <v>0</v>
      </c>
      <c r="K68" s="10">
        <f>COUNTIF($B68:$H68, "M")</f>
        <v>0</v>
      </c>
      <c r="L68" s="31" t="s">
        <v>117</v>
      </c>
    </row>
    <row r="69" spans="1:12" s="4" customFormat="1" ht="16.5" thickBot="1" x14ac:dyDescent="0.3">
      <c r="A69" s="3" t="s">
        <v>77</v>
      </c>
      <c r="B69" s="23" t="s">
        <v>117</v>
      </c>
      <c r="C69" s="22" t="s">
        <v>117</v>
      </c>
      <c r="D69" s="23" t="s">
        <v>117</v>
      </c>
      <c r="E69" s="24" t="s">
        <v>117</v>
      </c>
      <c r="F69" s="24" t="s">
        <v>118</v>
      </c>
      <c r="G69" s="25" t="s">
        <v>118</v>
      </c>
      <c r="H69" s="25" t="s">
        <v>118</v>
      </c>
      <c r="I69" s="10">
        <f>COUNTIF($B69:$H69, "D")</f>
        <v>4</v>
      </c>
      <c r="J69" s="10">
        <f>COUNTIF($B69:$H69, "DV")</f>
        <v>0</v>
      </c>
      <c r="K69" s="10">
        <f>COUNTIF($B69:$H69, "M")</f>
        <v>0</v>
      </c>
      <c r="L69" s="31" t="s">
        <v>117</v>
      </c>
    </row>
    <row r="70" spans="1:12" ht="16.5" thickBot="1" x14ac:dyDescent="0.3">
      <c r="A70" s="3" t="s">
        <v>78</v>
      </c>
      <c r="B70" s="23" t="s">
        <v>117</v>
      </c>
      <c r="C70" s="22" t="s">
        <v>117</v>
      </c>
      <c r="D70" s="23" t="s">
        <v>117</v>
      </c>
      <c r="E70" s="24" t="s">
        <v>117</v>
      </c>
      <c r="F70" s="24" t="s">
        <v>117</v>
      </c>
      <c r="G70" s="24" t="s">
        <v>117</v>
      </c>
      <c r="H70" s="24" t="s">
        <v>118</v>
      </c>
      <c r="I70" s="10">
        <f>COUNTIF($B70:$H70, "D")</f>
        <v>6</v>
      </c>
      <c r="J70" s="10">
        <f>COUNTIF($B70:$H70, "DV")</f>
        <v>0</v>
      </c>
      <c r="K70" s="10">
        <f>COUNTIF($B70:$H70, "M")</f>
        <v>0</v>
      </c>
      <c r="L70" s="31" t="s">
        <v>117</v>
      </c>
    </row>
    <row r="71" spans="1:12" ht="16.5" thickBot="1" x14ac:dyDescent="0.3">
      <c r="A71" s="3" t="s">
        <v>80</v>
      </c>
      <c r="B71" s="23" t="s">
        <v>117</v>
      </c>
      <c r="C71" s="22" t="s">
        <v>117</v>
      </c>
      <c r="D71" s="23" t="s">
        <v>117</v>
      </c>
      <c r="E71" s="24" t="s">
        <v>117</v>
      </c>
      <c r="F71" s="24" t="s">
        <v>117</v>
      </c>
      <c r="G71" s="24" t="s">
        <v>117</v>
      </c>
      <c r="H71" s="24" t="s">
        <v>117</v>
      </c>
      <c r="I71" s="10">
        <f>COUNTIF($B71:$H71, "D")</f>
        <v>7</v>
      </c>
      <c r="J71" s="10">
        <f>COUNTIF($B71:$H71, "DV")</f>
        <v>0</v>
      </c>
      <c r="K71" s="10">
        <f>COUNTIF($B71:$H71, "M")</f>
        <v>0</v>
      </c>
      <c r="L71" s="31" t="s">
        <v>117</v>
      </c>
    </row>
    <row r="72" spans="1:12" ht="16.5" thickBot="1" x14ac:dyDescent="0.3">
      <c r="A72" s="3" t="s">
        <v>81</v>
      </c>
      <c r="B72" s="23" t="s">
        <v>117</v>
      </c>
      <c r="C72" s="22" t="s">
        <v>117</v>
      </c>
      <c r="D72" s="23" t="s">
        <v>117</v>
      </c>
      <c r="E72" s="24" t="s">
        <v>117</v>
      </c>
      <c r="F72" s="24" t="s">
        <v>117</v>
      </c>
      <c r="G72" s="24" t="s">
        <v>117</v>
      </c>
      <c r="H72" s="26" t="s">
        <v>133</v>
      </c>
      <c r="I72" s="10">
        <f>COUNTIF($B72:$H72, "D")</f>
        <v>6</v>
      </c>
      <c r="J72" s="10">
        <f>COUNTIF($B72:$H72, "DV")</f>
        <v>0</v>
      </c>
      <c r="K72" s="10">
        <f>COUNTIF($B72:$H72, "M")</f>
        <v>0</v>
      </c>
      <c r="L72" s="31" t="s">
        <v>117</v>
      </c>
    </row>
    <row r="73" spans="1:12" s="4" customFormat="1" ht="16.5" thickBot="1" x14ac:dyDescent="0.3">
      <c r="A73" s="3" t="s">
        <v>82</v>
      </c>
      <c r="B73" s="23" t="s">
        <v>118</v>
      </c>
      <c r="C73" s="22" t="s">
        <v>117</v>
      </c>
      <c r="D73" s="23" t="s">
        <v>118</v>
      </c>
      <c r="E73" s="24" t="s">
        <v>117</v>
      </c>
      <c r="F73" s="24" t="s">
        <v>118</v>
      </c>
      <c r="G73" s="24" t="s">
        <v>117</v>
      </c>
      <c r="H73" s="24" t="s">
        <v>118</v>
      </c>
      <c r="I73" s="10">
        <f>COUNTIF($B73:$H73, "D")</f>
        <v>3</v>
      </c>
      <c r="J73" s="10">
        <f>COUNTIF($B73:$H73, "DV")</f>
        <v>0</v>
      </c>
      <c r="K73" s="10">
        <f>COUNTIF($B73:$H73, "M")</f>
        <v>0</v>
      </c>
      <c r="L73" s="31" t="s">
        <v>117</v>
      </c>
    </row>
    <row r="74" spans="1:12" ht="16.5" thickBot="1" x14ac:dyDescent="0.3">
      <c r="A74" s="3" t="s">
        <v>83</v>
      </c>
      <c r="B74" s="23" t="s">
        <v>117</v>
      </c>
      <c r="C74" s="22" t="s">
        <v>117</v>
      </c>
      <c r="D74" s="23" t="s">
        <v>117</v>
      </c>
      <c r="E74" s="24" t="s">
        <v>117</v>
      </c>
      <c r="F74" s="24" t="s">
        <v>117</v>
      </c>
      <c r="G74" s="24" t="s">
        <v>117</v>
      </c>
      <c r="H74" s="24" t="s">
        <v>118</v>
      </c>
      <c r="I74" s="10">
        <f>COUNTIF($B74:$H74, "D")</f>
        <v>6</v>
      </c>
      <c r="J74" s="10">
        <f>COUNTIF($B74:$H74, "DV")</f>
        <v>0</v>
      </c>
      <c r="K74" s="10">
        <f>COUNTIF($B74:$H74, "M")</f>
        <v>0</v>
      </c>
      <c r="L74" s="31" t="s">
        <v>117</v>
      </c>
    </row>
    <row r="75" spans="1:12" ht="16.5" thickBot="1" x14ac:dyDescent="0.3">
      <c r="A75" s="3" t="s">
        <v>84</v>
      </c>
      <c r="B75" s="23" t="s">
        <v>117</v>
      </c>
      <c r="C75" s="22" t="s">
        <v>118</v>
      </c>
      <c r="D75" s="23" t="s">
        <v>117</v>
      </c>
      <c r="E75" s="24" t="s">
        <v>117</v>
      </c>
      <c r="F75" s="24" t="s">
        <v>118</v>
      </c>
      <c r="G75" s="25" t="s">
        <v>118</v>
      </c>
      <c r="H75" s="25" t="s">
        <v>118</v>
      </c>
      <c r="I75" s="10">
        <f>COUNTIF($B75:$H75, "D")</f>
        <v>3</v>
      </c>
      <c r="J75" s="10">
        <f>COUNTIF($B75:$H75, "DV")</f>
        <v>0</v>
      </c>
      <c r="K75" s="10">
        <f>COUNTIF($B75:$H75, "M")</f>
        <v>0</v>
      </c>
      <c r="L75" s="31" t="s">
        <v>117</v>
      </c>
    </row>
    <row r="76" spans="1:12" ht="16.5" thickBot="1" x14ac:dyDescent="0.3">
      <c r="A76" s="3" t="s">
        <v>85</v>
      </c>
      <c r="B76" s="23" t="s">
        <v>117</v>
      </c>
      <c r="C76" s="22" t="s">
        <v>118</v>
      </c>
      <c r="D76" s="23" t="s">
        <v>117</v>
      </c>
      <c r="E76" s="24" t="s">
        <v>117</v>
      </c>
      <c r="F76" s="24" t="s">
        <v>118</v>
      </c>
      <c r="G76" s="25" t="s">
        <v>118</v>
      </c>
      <c r="H76" s="25" t="s">
        <v>118</v>
      </c>
      <c r="I76" s="10">
        <f>COUNTIF($B76:$H76, "D")</f>
        <v>3</v>
      </c>
      <c r="J76" s="10">
        <f>COUNTIF($B76:$H76, "DV")</f>
        <v>0</v>
      </c>
      <c r="K76" s="10">
        <f>COUNTIF($B76:$H76, "M")</f>
        <v>0</v>
      </c>
      <c r="L76" s="31" t="s">
        <v>117</v>
      </c>
    </row>
    <row r="77" spans="1:12" ht="16.5" thickBot="1" x14ac:dyDescent="0.3">
      <c r="A77" s="3" t="s">
        <v>86</v>
      </c>
      <c r="B77" s="23" t="s">
        <v>117</v>
      </c>
      <c r="C77" s="22" t="s">
        <v>118</v>
      </c>
      <c r="D77" s="23" t="s">
        <v>117</v>
      </c>
      <c r="E77" s="24" t="s">
        <v>117</v>
      </c>
      <c r="F77" s="24" t="s">
        <v>118</v>
      </c>
      <c r="G77" s="25" t="s">
        <v>118</v>
      </c>
      <c r="H77" s="25" t="s">
        <v>118</v>
      </c>
      <c r="I77" s="10">
        <f>COUNTIF($B77:$H77, "D")</f>
        <v>3</v>
      </c>
      <c r="J77" s="10">
        <f>COUNTIF($B77:$H77, "DV")</f>
        <v>0</v>
      </c>
      <c r="K77" s="10">
        <f>COUNTIF($B77:$H77, "M")</f>
        <v>0</v>
      </c>
      <c r="L77" s="31" t="s">
        <v>117</v>
      </c>
    </row>
    <row r="78" spans="1:12" s="4" customFormat="1" ht="16.5" thickBot="1" x14ac:dyDescent="0.3">
      <c r="A78" s="3" t="s">
        <v>87</v>
      </c>
      <c r="B78" s="23" t="s">
        <v>117</v>
      </c>
      <c r="C78" s="22" t="s">
        <v>118</v>
      </c>
      <c r="D78" s="23" t="s">
        <v>117</v>
      </c>
      <c r="E78" s="24" t="s">
        <v>117</v>
      </c>
      <c r="F78" s="24" t="s">
        <v>118</v>
      </c>
      <c r="G78" s="25" t="s">
        <v>118</v>
      </c>
      <c r="H78" s="25" t="s">
        <v>118</v>
      </c>
      <c r="I78" s="10">
        <f>COUNTIF($B78:$H78, "D")</f>
        <v>3</v>
      </c>
      <c r="J78" s="10">
        <f>COUNTIF($B78:$H78, "DV")</f>
        <v>0</v>
      </c>
      <c r="K78" s="10">
        <f>COUNTIF($B78:$H78, "M")</f>
        <v>0</v>
      </c>
      <c r="L78" s="31" t="s">
        <v>117</v>
      </c>
    </row>
    <row r="79" spans="1:12" ht="16.5" thickBot="1" x14ac:dyDescent="0.3">
      <c r="A79" s="3" t="s">
        <v>88</v>
      </c>
      <c r="B79" s="23" t="s">
        <v>118</v>
      </c>
      <c r="C79" s="22" t="s">
        <v>118</v>
      </c>
      <c r="D79" s="23" t="s">
        <v>118</v>
      </c>
      <c r="E79" s="24" t="s">
        <v>118</v>
      </c>
      <c r="F79" s="24" t="s">
        <v>118</v>
      </c>
      <c r="G79" s="24" t="s">
        <v>118</v>
      </c>
      <c r="H79" s="24" t="s">
        <v>118</v>
      </c>
      <c r="I79" s="10">
        <f>COUNTIF($B79:$H79, "D")</f>
        <v>0</v>
      </c>
      <c r="J79" s="10">
        <f>COUNTIF($B79:$H79, "DV")</f>
        <v>0</v>
      </c>
      <c r="K79" s="10">
        <f>COUNTIF($B79:$H79, "M")</f>
        <v>0</v>
      </c>
      <c r="L79" s="31" t="s">
        <v>117</v>
      </c>
    </row>
    <row r="80" spans="1:12" s="4" customFormat="1" ht="16.5" thickBot="1" x14ac:dyDescent="0.3">
      <c r="A80" s="3" t="s">
        <v>89</v>
      </c>
      <c r="B80" s="23" t="s">
        <v>117</v>
      </c>
      <c r="C80" s="22" t="s">
        <v>117</v>
      </c>
      <c r="D80" s="23" t="s">
        <v>117</v>
      </c>
      <c r="E80" s="24" t="s">
        <v>117</v>
      </c>
      <c r="F80" s="24" t="s">
        <v>117</v>
      </c>
      <c r="G80" s="24" t="s">
        <v>117</v>
      </c>
      <c r="H80" s="24" t="s">
        <v>117</v>
      </c>
      <c r="I80" s="10">
        <f>COUNTIF($B80:$H80, "D")</f>
        <v>7</v>
      </c>
      <c r="J80" s="10">
        <f>COUNTIF($B80:$H80, "DV")</f>
        <v>0</v>
      </c>
      <c r="K80" s="10">
        <f>COUNTIF($B80:$H80, "M")</f>
        <v>0</v>
      </c>
      <c r="L80" s="31" t="s">
        <v>117</v>
      </c>
    </row>
    <row r="81" spans="1:12" ht="16.5" thickBot="1" x14ac:dyDescent="0.3">
      <c r="A81" s="3" t="s">
        <v>90</v>
      </c>
      <c r="B81" s="23" t="s">
        <v>117</v>
      </c>
      <c r="C81" s="22" t="s">
        <v>118</v>
      </c>
      <c r="D81" s="23" t="s">
        <v>117</v>
      </c>
      <c r="E81" s="24" t="s">
        <v>117</v>
      </c>
      <c r="F81" s="24" t="s">
        <v>118</v>
      </c>
      <c r="G81" s="25" t="s">
        <v>118</v>
      </c>
      <c r="H81" s="25" t="s">
        <v>118</v>
      </c>
      <c r="I81" s="10">
        <f>COUNTIF($B81:$H81, "D")</f>
        <v>3</v>
      </c>
      <c r="J81" s="10">
        <f>COUNTIF($B81:$H81, "DV")</f>
        <v>0</v>
      </c>
      <c r="K81" s="10">
        <f>COUNTIF($B81:$H81, "M")</f>
        <v>0</v>
      </c>
      <c r="L81" s="31" t="s">
        <v>117</v>
      </c>
    </row>
    <row r="82" spans="1:12" ht="16.5" thickBot="1" x14ac:dyDescent="0.3">
      <c r="A82" s="3" t="s">
        <v>91</v>
      </c>
      <c r="B82" s="23" t="s">
        <v>117</v>
      </c>
      <c r="C82" s="22" t="s">
        <v>117</v>
      </c>
      <c r="D82" s="23" t="s">
        <v>117</v>
      </c>
      <c r="E82" s="24" t="s">
        <v>117</v>
      </c>
      <c r="F82" s="24" t="s">
        <v>117</v>
      </c>
      <c r="G82" s="24" t="s">
        <v>117</v>
      </c>
      <c r="H82" s="24" t="s">
        <v>117</v>
      </c>
      <c r="I82" s="10">
        <f>COUNTIF($B82:$H82, "D")</f>
        <v>7</v>
      </c>
      <c r="J82" s="10">
        <f>COUNTIF($B82:$H82, "DV")</f>
        <v>0</v>
      </c>
      <c r="K82" s="10">
        <f>COUNTIF($B82:$H82, "M")</f>
        <v>0</v>
      </c>
      <c r="L82" s="31" t="s">
        <v>117</v>
      </c>
    </row>
    <row r="83" spans="1:12" ht="16.5" thickBot="1" x14ac:dyDescent="0.3">
      <c r="A83" s="3" t="s">
        <v>92</v>
      </c>
      <c r="B83" s="23" t="s">
        <v>117</v>
      </c>
      <c r="C83" s="22" t="s">
        <v>117</v>
      </c>
      <c r="D83" s="23" t="s">
        <v>117</v>
      </c>
      <c r="E83" s="24" t="s">
        <v>117</v>
      </c>
      <c r="F83" s="24" t="s">
        <v>117</v>
      </c>
      <c r="G83" s="24" t="s">
        <v>117</v>
      </c>
      <c r="H83" s="24" t="s">
        <v>117</v>
      </c>
      <c r="I83" s="10">
        <f>COUNTIF($B83:$H83, "D")</f>
        <v>7</v>
      </c>
      <c r="J83" s="10">
        <f>COUNTIF($B83:$H83, "DV")</f>
        <v>0</v>
      </c>
      <c r="K83" s="10">
        <f>COUNTIF($B83:$H83, "M")</f>
        <v>0</v>
      </c>
      <c r="L83" s="31" t="s">
        <v>117</v>
      </c>
    </row>
    <row r="84" spans="1:12" ht="16.5" thickBot="1" x14ac:dyDescent="0.3">
      <c r="A84" s="3" t="s">
        <v>93</v>
      </c>
      <c r="B84" s="23" t="s">
        <v>118</v>
      </c>
      <c r="C84" s="22" t="s">
        <v>118</v>
      </c>
      <c r="D84" s="23" t="s">
        <v>118</v>
      </c>
      <c r="E84" s="24" t="s">
        <v>117</v>
      </c>
      <c r="F84" s="24" t="s">
        <v>118</v>
      </c>
      <c r="G84" s="25" t="s">
        <v>118</v>
      </c>
      <c r="H84" s="25" t="s">
        <v>118</v>
      </c>
      <c r="I84" s="10">
        <f>COUNTIF($B84:$H84, "D")</f>
        <v>1</v>
      </c>
      <c r="J84" s="10">
        <f>COUNTIF($B84:$H84, "DV")</f>
        <v>0</v>
      </c>
      <c r="K84" s="10">
        <f>COUNTIF($B84:$H84, "M")</f>
        <v>0</v>
      </c>
      <c r="L84" s="31" t="s">
        <v>117</v>
      </c>
    </row>
    <row r="85" spans="1:12" s="4" customFormat="1" ht="16.5" thickBot="1" x14ac:dyDescent="0.3">
      <c r="A85" s="6" t="s">
        <v>94</v>
      </c>
      <c r="B85" s="23" t="s">
        <v>117</v>
      </c>
      <c r="C85" s="22" t="s">
        <v>117</v>
      </c>
      <c r="D85" s="23" t="s">
        <v>117</v>
      </c>
      <c r="E85" s="24" t="s">
        <v>117</v>
      </c>
      <c r="F85" s="24" t="s">
        <v>117</v>
      </c>
      <c r="G85" s="24" t="s">
        <v>117</v>
      </c>
      <c r="H85" s="24" t="s">
        <v>117</v>
      </c>
      <c r="I85" s="10">
        <f>COUNTIF($B85:$H85, "D")</f>
        <v>7</v>
      </c>
      <c r="J85" s="10">
        <f>COUNTIF($B85:$H85, "DV")</f>
        <v>0</v>
      </c>
      <c r="K85" s="10">
        <f>COUNTIF($B85:$H85, "M")</f>
        <v>0</v>
      </c>
      <c r="L85" s="31" t="s">
        <v>117</v>
      </c>
    </row>
    <row r="86" spans="1:12" s="4" customFormat="1" ht="16.5" thickBot="1" x14ac:dyDescent="0.3">
      <c r="A86" s="6" t="s">
        <v>95</v>
      </c>
      <c r="B86" s="23" t="s">
        <v>118</v>
      </c>
      <c r="C86" s="22" t="s">
        <v>118</v>
      </c>
      <c r="D86" s="23" t="s">
        <v>118</v>
      </c>
      <c r="E86" s="24" t="s">
        <v>118</v>
      </c>
      <c r="F86" s="24" t="s">
        <v>118</v>
      </c>
      <c r="G86" s="24" t="s">
        <v>118</v>
      </c>
      <c r="H86" s="24" t="s">
        <v>118</v>
      </c>
      <c r="I86" s="10">
        <f>COUNTIF($B86:$H86, "D")</f>
        <v>0</v>
      </c>
      <c r="J86" s="10">
        <f>COUNTIF($B86:$H86, "DV")</f>
        <v>0</v>
      </c>
      <c r="K86" s="10">
        <f>COUNTIF($B86:$H86, "M")</f>
        <v>0</v>
      </c>
      <c r="L86" s="31" t="s">
        <v>117</v>
      </c>
    </row>
    <row r="87" spans="1:12" s="4" customFormat="1" ht="16.5" thickBot="1" x14ac:dyDescent="0.3">
      <c r="A87" s="3" t="s">
        <v>96</v>
      </c>
      <c r="B87" s="23" t="s">
        <v>117</v>
      </c>
      <c r="C87" s="22" t="s">
        <v>117</v>
      </c>
      <c r="D87" s="23" t="s">
        <v>117</v>
      </c>
      <c r="E87" s="24" t="s">
        <v>117</v>
      </c>
      <c r="F87" s="24" t="s">
        <v>117</v>
      </c>
      <c r="G87" s="24" t="s">
        <v>117</v>
      </c>
      <c r="H87" s="24" t="s">
        <v>117</v>
      </c>
      <c r="I87" s="10">
        <f>COUNTIF($B87:$H87, "D")</f>
        <v>7</v>
      </c>
      <c r="J87" s="10">
        <f>COUNTIF($B87:$H87, "DV")</f>
        <v>0</v>
      </c>
      <c r="K87" s="10">
        <f>COUNTIF($B87:$H87, "M")</f>
        <v>0</v>
      </c>
      <c r="L87" s="31" t="s">
        <v>117</v>
      </c>
    </row>
    <row r="88" spans="1:12" s="4" customFormat="1" ht="16.5" thickBot="1" x14ac:dyDescent="0.3">
      <c r="A88" s="3" t="s">
        <v>97</v>
      </c>
      <c r="B88" s="23" t="s">
        <v>117</v>
      </c>
      <c r="C88" s="22" t="s">
        <v>117</v>
      </c>
      <c r="D88" s="23" t="s">
        <v>117</v>
      </c>
      <c r="E88" s="24" t="s">
        <v>117</v>
      </c>
      <c r="F88" s="24" t="s">
        <v>118</v>
      </c>
      <c r="G88" s="25" t="s">
        <v>118</v>
      </c>
      <c r="H88" s="25" t="s">
        <v>118</v>
      </c>
      <c r="I88" s="10">
        <f>COUNTIF($B88:$H88, "D")</f>
        <v>4</v>
      </c>
      <c r="J88" s="10">
        <f>COUNTIF($B88:$H88, "DV")</f>
        <v>0</v>
      </c>
      <c r="K88" s="10">
        <f>COUNTIF($B88:$H88, "M")</f>
        <v>0</v>
      </c>
      <c r="L88" s="31" t="s">
        <v>117</v>
      </c>
    </row>
    <row r="89" spans="1:12" ht="16.5" thickBot="1" x14ac:dyDescent="0.3">
      <c r="A89" s="3" t="s">
        <v>98</v>
      </c>
      <c r="B89" s="23" t="s">
        <v>117</v>
      </c>
      <c r="C89" s="22" t="s">
        <v>117</v>
      </c>
      <c r="D89" s="23" t="s">
        <v>117</v>
      </c>
      <c r="E89" s="24" t="s">
        <v>117</v>
      </c>
      <c r="F89" s="24" t="s">
        <v>118</v>
      </c>
      <c r="G89" s="25" t="s">
        <v>118</v>
      </c>
      <c r="H89" s="25" t="s">
        <v>118</v>
      </c>
      <c r="I89" s="10">
        <f>COUNTIF($B89:$H89, "D")</f>
        <v>4</v>
      </c>
      <c r="J89" s="10">
        <f>COUNTIF($B89:$H89, "DV")</f>
        <v>0</v>
      </c>
      <c r="K89" s="10">
        <f>COUNTIF($B89:$H89, "M")</f>
        <v>0</v>
      </c>
      <c r="L89" s="31" t="s">
        <v>117</v>
      </c>
    </row>
    <row r="90" spans="1:12" ht="16.5" thickBot="1" x14ac:dyDescent="0.3">
      <c r="A90" s="3" t="s">
        <v>100</v>
      </c>
      <c r="B90" s="23" t="s">
        <v>117</v>
      </c>
      <c r="C90" s="22" t="s">
        <v>117</v>
      </c>
      <c r="D90" s="23" t="s">
        <v>117</v>
      </c>
      <c r="E90" s="24" t="s">
        <v>117</v>
      </c>
      <c r="F90" s="24" t="s">
        <v>118</v>
      </c>
      <c r="G90" s="24" t="s">
        <v>117</v>
      </c>
      <c r="H90" s="24" t="s">
        <v>118</v>
      </c>
      <c r="I90" s="10">
        <f>COUNTIF($B90:$H90, "D")</f>
        <v>5</v>
      </c>
      <c r="J90" s="10">
        <f>COUNTIF($B90:$H90, "DV")</f>
        <v>0</v>
      </c>
      <c r="K90" s="10">
        <f>COUNTIF($B90:$H90, "M")</f>
        <v>0</v>
      </c>
      <c r="L90" s="31" t="s">
        <v>117</v>
      </c>
    </row>
    <row r="91" spans="1:12" s="4" customFormat="1" ht="16.5" thickBot="1" x14ac:dyDescent="0.3">
      <c r="A91" s="3" t="s">
        <v>101</v>
      </c>
      <c r="B91" s="23" t="s">
        <v>117</v>
      </c>
      <c r="C91" s="22" t="s">
        <v>117</v>
      </c>
      <c r="D91" s="23" t="s">
        <v>117</v>
      </c>
      <c r="E91" s="24" t="s">
        <v>117</v>
      </c>
      <c r="F91" s="24" t="s">
        <v>117</v>
      </c>
      <c r="G91" s="24" t="s">
        <v>117</v>
      </c>
      <c r="H91" s="24" t="s">
        <v>118</v>
      </c>
      <c r="I91" s="10">
        <f>COUNTIF($B91:$H91, "D")</f>
        <v>6</v>
      </c>
      <c r="J91" s="10">
        <f>COUNTIF($B91:$H91, "DV")</f>
        <v>0</v>
      </c>
      <c r="K91" s="10">
        <f>COUNTIF($B91:$H91, "M")</f>
        <v>0</v>
      </c>
      <c r="L91" s="31" t="s">
        <v>117</v>
      </c>
    </row>
    <row r="92" spans="1:12" ht="16.5" thickBot="1" x14ac:dyDescent="0.3">
      <c r="A92" s="3" t="s">
        <v>102</v>
      </c>
      <c r="B92" s="23" t="s">
        <v>117</v>
      </c>
      <c r="C92" s="22" t="s">
        <v>117</v>
      </c>
      <c r="D92" s="23" t="s">
        <v>117</v>
      </c>
      <c r="E92" s="24" t="s">
        <v>119</v>
      </c>
      <c r="F92" s="24" t="s">
        <v>117</v>
      </c>
      <c r="G92" s="25" t="s">
        <v>118</v>
      </c>
      <c r="H92" s="25" t="s">
        <v>118</v>
      </c>
      <c r="I92" s="10">
        <f>COUNTIF($B92:$H92, "D")</f>
        <v>4</v>
      </c>
      <c r="J92" s="10">
        <f>COUNTIF($B92:$H92, "DV")</f>
        <v>0</v>
      </c>
      <c r="K92" s="10">
        <f>COUNTIF($B92:$H92, "M")</f>
        <v>0</v>
      </c>
      <c r="L92" s="31" t="s">
        <v>117</v>
      </c>
    </row>
    <row r="93" spans="1:12" ht="16.5" thickBot="1" x14ac:dyDescent="0.3">
      <c r="A93" s="3" t="s">
        <v>103</v>
      </c>
      <c r="B93" s="23" t="s">
        <v>117</v>
      </c>
      <c r="C93" s="22" t="s">
        <v>117</v>
      </c>
      <c r="D93" s="23" t="s">
        <v>117</v>
      </c>
      <c r="E93" s="24" t="s">
        <v>117</v>
      </c>
      <c r="F93" s="24" t="s">
        <v>117</v>
      </c>
      <c r="G93" s="24" t="s">
        <v>117</v>
      </c>
      <c r="H93" s="25" t="s">
        <v>117</v>
      </c>
      <c r="I93" s="10">
        <f>COUNTIF($B93:$H93, "D")</f>
        <v>7</v>
      </c>
      <c r="J93" s="10">
        <f>COUNTIF($B93:$H93, "DV")</f>
        <v>0</v>
      </c>
      <c r="K93" s="10">
        <f>COUNTIF($B93:$H93, "M")</f>
        <v>0</v>
      </c>
      <c r="L93" s="31" t="s">
        <v>117</v>
      </c>
    </row>
    <row r="94" spans="1:12" s="4" customFormat="1" ht="16.5" thickBot="1" x14ac:dyDescent="0.3">
      <c r="A94" s="5" t="s">
        <v>104</v>
      </c>
      <c r="B94" s="23" t="s">
        <v>117</v>
      </c>
      <c r="C94" s="22" t="s">
        <v>117</v>
      </c>
      <c r="D94" s="23" t="s">
        <v>117</v>
      </c>
      <c r="E94" s="24" t="s">
        <v>119</v>
      </c>
      <c r="F94" s="24" t="s">
        <v>117</v>
      </c>
      <c r="G94" s="25" t="s">
        <v>117</v>
      </c>
      <c r="H94" s="25" t="s">
        <v>117</v>
      </c>
      <c r="I94" s="10">
        <f>COUNTIF($B94:$H94, "D")</f>
        <v>6</v>
      </c>
      <c r="J94" s="10">
        <f>COUNTIF($B94:$H94, "DV")</f>
        <v>0</v>
      </c>
      <c r="K94" s="10">
        <f>COUNTIF($B94:$H94, "M")</f>
        <v>0</v>
      </c>
      <c r="L94" s="31" t="s">
        <v>117</v>
      </c>
    </row>
    <row r="95" spans="1:12" ht="16.5" thickBot="1" x14ac:dyDescent="0.3">
      <c r="A95" s="5" t="s">
        <v>105</v>
      </c>
      <c r="B95" s="23" t="s">
        <v>117</v>
      </c>
      <c r="C95" s="22" t="s">
        <v>117</v>
      </c>
      <c r="D95" s="23" t="s">
        <v>117</v>
      </c>
      <c r="E95" s="24" t="s">
        <v>117</v>
      </c>
      <c r="F95" s="24" t="s">
        <v>118</v>
      </c>
      <c r="G95" s="25" t="s">
        <v>118</v>
      </c>
      <c r="H95" s="25" t="s">
        <v>118</v>
      </c>
      <c r="I95" s="10">
        <f>COUNTIF($B95:$H95, "D")</f>
        <v>4</v>
      </c>
      <c r="J95" s="10">
        <f>COUNTIF($B95:$H95, "DV")</f>
        <v>0</v>
      </c>
      <c r="K95" s="10">
        <f>COUNTIF($B95:$H95, "M")</f>
        <v>0</v>
      </c>
      <c r="L95" s="31" t="s">
        <v>117</v>
      </c>
    </row>
    <row r="96" spans="1:12" ht="16.5" thickBot="1" x14ac:dyDescent="0.3">
      <c r="A96" s="5" t="s">
        <v>106</v>
      </c>
      <c r="B96" s="23" t="s">
        <v>117</v>
      </c>
      <c r="C96" s="22" t="s">
        <v>117</v>
      </c>
      <c r="D96" s="23" t="s">
        <v>117</v>
      </c>
      <c r="E96" s="24" t="s">
        <v>117</v>
      </c>
      <c r="F96" s="24" t="s">
        <v>118</v>
      </c>
      <c r="G96" s="24" t="s">
        <v>117</v>
      </c>
      <c r="H96" s="24" t="s">
        <v>117</v>
      </c>
      <c r="I96" s="10">
        <f>COUNTIF($B96:$H96, "D")</f>
        <v>6</v>
      </c>
      <c r="J96" s="10">
        <f>COUNTIF($B96:$H96, "DV")</f>
        <v>0</v>
      </c>
      <c r="K96" s="10">
        <f>COUNTIF($B96:$H96, "M")</f>
        <v>0</v>
      </c>
      <c r="L96" s="31" t="s">
        <v>117</v>
      </c>
    </row>
    <row r="97" spans="1:12" ht="16.5" thickBot="1" x14ac:dyDescent="0.3">
      <c r="A97" s="5" t="s">
        <v>107</v>
      </c>
      <c r="B97" s="23" t="s">
        <v>117</v>
      </c>
      <c r="C97" s="22" t="s">
        <v>117</v>
      </c>
      <c r="D97" s="23" t="s">
        <v>117</v>
      </c>
      <c r="E97" s="24" t="s">
        <v>119</v>
      </c>
      <c r="F97" s="24" t="s">
        <v>117</v>
      </c>
      <c r="G97" s="25" t="s">
        <v>117</v>
      </c>
      <c r="H97" s="25" t="s">
        <v>117</v>
      </c>
      <c r="I97" s="10">
        <f>COUNTIF($B97:$H97, "D")</f>
        <v>6</v>
      </c>
      <c r="J97" s="10">
        <f>COUNTIF($B97:$H97, "DV")</f>
        <v>0</v>
      </c>
      <c r="K97" s="10">
        <f>COUNTIF($B97:$H97, "M")</f>
        <v>0</v>
      </c>
      <c r="L97" s="31" t="s">
        <v>117</v>
      </c>
    </row>
    <row r="98" spans="1:12" s="4" customFormat="1" ht="16.5" thickBot="1" x14ac:dyDescent="0.3">
      <c r="A98" s="3" t="s">
        <v>108</v>
      </c>
      <c r="B98" s="23" t="s">
        <v>117</v>
      </c>
      <c r="C98" s="22" t="s">
        <v>117</v>
      </c>
      <c r="D98" s="23" t="s">
        <v>117</v>
      </c>
      <c r="E98" s="24" t="s">
        <v>117</v>
      </c>
      <c r="F98" s="24" t="s">
        <v>117</v>
      </c>
      <c r="G98" s="24" t="s">
        <v>117</v>
      </c>
      <c r="H98" s="24" t="s">
        <v>117</v>
      </c>
      <c r="I98" s="10">
        <f>COUNTIF($B98:$H98, "D")</f>
        <v>7</v>
      </c>
      <c r="J98" s="10">
        <f>COUNTIF($B98:$H98, "DV")</f>
        <v>0</v>
      </c>
      <c r="K98" s="10">
        <f>COUNTIF($B98:$H98, "M")</f>
        <v>0</v>
      </c>
      <c r="L98" s="31" t="s">
        <v>117</v>
      </c>
    </row>
    <row r="99" spans="1:12" s="4" customFormat="1" ht="16.5" thickBot="1" x14ac:dyDescent="0.3">
      <c r="A99" s="3" t="s">
        <v>109</v>
      </c>
      <c r="B99" s="23" t="s">
        <v>117</v>
      </c>
      <c r="C99" s="22" t="s">
        <v>117</v>
      </c>
      <c r="D99" s="23" t="s">
        <v>117</v>
      </c>
      <c r="E99" s="24" t="s">
        <v>117</v>
      </c>
      <c r="F99" s="24" t="s">
        <v>117</v>
      </c>
      <c r="G99" s="24" t="s">
        <v>117</v>
      </c>
      <c r="H99" s="24" t="s">
        <v>118</v>
      </c>
      <c r="I99" s="10">
        <f>COUNTIF($B99:$H99, "D")</f>
        <v>6</v>
      </c>
      <c r="J99" s="10">
        <f>COUNTIF($B99:$H99, "DV")</f>
        <v>0</v>
      </c>
      <c r="K99" s="10">
        <f>COUNTIF($B99:$H99, "M")</f>
        <v>0</v>
      </c>
      <c r="L99" s="31" t="s">
        <v>117</v>
      </c>
    </row>
    <row r="100" spans="1:12" ht="16.5" thickBot="1" x14ac:dyDescent="0.3">
      <c r="A100" s="6" t="s">
        <v>110</v>
      </c>
      <c r="B100" s="23" t="s">
        <v>117</v>
      </c>
      <c r="C100" s="22" t="s">
        <v>117</v>
      </c>
      <c r="D100" s="23" t="s">
        <v>117</v>
      </c>
      <c r="E100" s="24" t="s">
        <v>117</v>
      </c>
      <c r="F100" s="24" t="s">
        <v>117</v>
      </c>
      <c r="G100" s="24" t="s">
        <v>117</v>
      </c>
      <c r="H100" s="24" t="s">
        <v>117</v>
      </c>
      <c r="I100" s="10">
        <f>COUNTIF($B100:$H100, "D")</f>
        <v>7</v>
      </c>
      <c r="J100" s="10">
        <f>COUNTIF($B100:$H100, "DV")</f>
        <v>0</v>
      </c>
      <c r="K100" s="10">
        <f>COUNTIF($B100:$H100, "M")</f>
        <v>0</v>
      </c>
      <c r="L100" s="31" t="s">
        <v>117</v>
      </c>
    </row>
    <row r="101" spans="1:12" ht="16.5" thickBot="1" x14ac:dyDescent="0.3">
      <c r="A101" s="3" t="s">
        <v>112</v>
      </c>
      <c r="B101" s="23" t="s">
        <v>117</v>
      </c>
      <c r="C101" s="22" t="s">
        <v>117</v>
      </c>
      <c r="D101" s="23" t="s">
        <v>117</v>
      </c>
      <c r="E101" s="24" t="s">
        <v>117</v>
      </c>
      <c r="F101" s="24" t="s">
        <v>118</v>
      </c>
      <c r="G101" s="24" t="s">
        <v>118</v>
      </c>
      <c r="H101" s="24" t="s">
        <v>118</v>
      </c>
      <c r="I101" s="10">
        <f>COUNTIF($B101:$H101, "D")</f>
        <v>4</v>
      </c>
      <c r="J101" s="10">
        <f>COUNTIF($B101:$H101, "DV")</f>
        <v>0</v>
      </c>
      <c r="K101" s="10">
        <f>COUNTIF($B101:$H101, "M")</f>
        <v>0</v>
      </c>
      <c r="L101" s="31" t="s">
        <v>117</v>
      </c>
    </row>
    <row r="102" spans="1:12" ht="16.5" thickBot="1" x14ac:dyDescent="0.3">
      <c r="A102" s="3" t="s">
        <v>113</v>
      </c>
      <c r="B102" s="23" t="s">
        <v>117</v>
      </c>
      <c r="C102" s="22" t="s">
        <v>117</v>
      </c>
      <c r="D102" s="23" t="s">
        <v>117</v>
      </c>
      <c r="E102" s="24" t="s">
        <v>117</v>
      </c>
      <c r="F102" s="24" t="s">
        <v>118</v>
      </c>
      <c r="G102" s="24" t="s">
        <v>117</v>
      </c>
      <c r="H102" s="24" t="s">
        <v>118</v>
      </c>
      <c r="I102" s="10">
        <f>COUNTIF($B102:$H102, "D")</f>
        <v>5</v>
      </c>
      <c r="J102" s="10">
        <f>COUNTIF($B102:$H102, "DV")</f>
        <v>0</v>
      </c>
      <c r="K102" s="10">
        <f>COUNTIF($B102:$H102, "M")</f>
        <v>0</v>
      </c>
      <c r="L102" s="31" t="s">
        <v>117</v>
      </c>
    </row>
    <row r="103" spans="1:12" s="4" customFormat="1" ht="16.5" thickBot="1" x14ac:dyDescent="0.3">
      <c r="A103" s="3" t="s">
        <v>114</v>
      </c>
      <c r="B103" s="23" t="s">
        <v>117</v>
      </c>
      <c r="C103" s="22" t="s">
        <v>117</v>
      </c>
      <c r="D103" s="23" t="s">
        <v>117</v>
      </c>
      <c r="E103" s="24" t="s">
        <v>117</v>
      </c>
      <c r="F103" s="24" t="s">
        <v>117</v>
      </c>
      <c r="G103" s="24" t="s">
        <v>117</v>
      </c>
      <c r="H103" s="24" t="s">
        <v>118</v>
      </c>
      <c r="I103" s="10">
        <f>COUNTIF($B103:$H103, "D")</f>
        <v>6</v>
      </c>
      <c r="J103" s="10">
        <f>COUNTIF($B103:$H103, "DV")</f>
        <v>0</v>
      </c>
      <c r="K103" s="10">
        <f>COUNTIF($B103:$H103, "M")</f>
        <v>0</v>
      </c>
      <c r="L103" s="31" t="s">
        <v>117</v>
      </c>
    </row>
    <row r="104" spans="1:12" ht="16.5" thickBot="1" x14ac:dyDescent="0.3">
      <c r="A104" s="3" t="s">
        <v>115</v>
      </c>
      <c r="B104" s="23" t="s">
        <v>117</v>
      </c>
      <c r="C104" s="22" t="s">
        <v>117</v>
      </c>
      <c r="D104" s="23" t="s">
        <v>117</v>
      </c>
      <c r="E104" s="24" t="s">
        <v>117</v>
      </c>
      <c r="F104" s="24" t="s">
        <v>117</v>
      </c>
      <c r="G104" s="24" t="s">
        <v>117</v>
      </c>
      <c r="H104" s="24" t="s">
        <v>117</v>
      </c>
      <c r="I104" s="10">
        <f>COUNTIF($B104:$H104, "D")</f>
        <v>7</v>
      </c>
      <c r="J104" s="10">
        <f>COUNTIF($B104:$H104, "DV")</f>
        <v>0</v>
      </c>
      <c r="K104" s="10">
        <f>COUNTIF($B104:$H104, "M")</f>
        <v>0</v>
      </c>
      <c r="L104" s="31" t="s">
        <v>117</v>
      </c>
    </row>
    <row r="105" spans="1:12" s="4" customFormat="1" ht="16.5" thickBot="1" x14ac:dyDescent="0.3">
      <c r="A105" s="38" t="s">
        <v>27</v>
      </c>
      <c r="B105" s="23" t="s">
        <v>117</v>
      </c>
      <c r="C105" s="22" t="s">
        <v>121</v>
      </c>
      <c r="D105" s="23" t="s">
        <v>120</v>
      </c>
      <c r="E105" s="24" t="s">
        <v>122</v>
      </c>
      <c r="F105" s="24" t="s">
        <v>118</v>
      </c>
      <c r="G105" s="25" t="s">
        <v>118</v>
      </c>
      <c r="H105" s="25" t="s">
        <v>117</v>
      </c>
      <c r="I105" s="10">
        <f>COUNTIF($B105:$H105, "D")</f>
        <v>2</v>
      </c>
      <c r="J105" s="10">
        <f>COUNTIF($B105:$H105, "DV")</f>
        <v>1</v>
      </c>
      <c r="K105" s="10">
        <f>COUNTIF($B105:$H105, "M")</f>
        <v>0</v>
      </c>
      <c r="L105" s="31" t="s">
        <v>121</v>
      </c>
    </row>
    <row r="106" spans="1:12" s="4" customFormat="1" ht="16.5" thickBot="1" x14ac:dyDescent="0.3">
      <c r="A106" s="38" t="s">
        <v>29</v>
      </c>
      <c r="B106" s="23" t="s">
        <v>117</v>
      </c>
      <c r="C106" s="22" t="s">
        <v>117</v>
      </c>
      <c r="D106" s="23" t="s">
        <v>121</v>
      </c>
      <c r="E106" s="24" t="s">
        <v>122</v>
      </c>
      <c r="F106" s="24" t="s">
        <v>118</v>
      </c>
      <c r="G106" s="25" t="s">
        <v>118</v>
      </c>
      <c r="H106" s="25" t="s">
        <v>118</v>
      </c>
      <c r="I106" s="10">
        <f>COUNTIF($B106:$H106, "D")</f>
        <v>2</v>
      </c>
      <c r="J106" s="10">
        <f>COUNTIF($B106:$H106, "DV")</f>
        <v>1</v>
      </c>
      <c r="K106" s="10">
        <f>COUNTIF($B106:$H106, "M")</f>
        <v>0</v>
      </c>
      <c r="L106" s="31" t="s">
        <v>121</v>
      </c>
    </row>
    <row r="107" spans="1:12" ht="16.5" thickBot="1" x14ac:dyDescent="0.3">
      <c r="A107" s="38" t="s">
        <v>31</v>
      </c>
      <c r="B107" s="23" t="s">
        <v>117</v>
      </c>
      <c r="C107" s="22" t="s">
        <v>121</v>
      </c>
      <c r="D107" s="23" t="s">
        <v>121</v>
      </c>
      <c r="E107" s="24" t="s">
        <v>122</v>
      </c>
      <c r="F107" s="24" t="s">
        <v>117</v>
      </c>
      <c r="G107" s="24" t="s">
        <v>122</v>
      </c>
      <c r="H107" s="25" t="s">
        <v>118</v>
      </c>
      <c r="I107" s="10">
        <f>COUNTIF($B107:$H107, "D")</f>
        <v>2</v>
      </c>
      <c r="J107" s="10">
        <f>COUNTIF($B107:$H107, "DV")</f>
        <v>2</v>
      </c>
      <c r="K107" s="10">
        <f>COUNTIF($B107:$H107, "M")</f>
        <v>0</v>
      </c>
      <c r="L107" s="28" t="s">
        <v>121</v>
      </c>
    </row>
    <row r="108" spans="1:12" s="4" customFormat="1" ht="16.5" thickBot="1" x14ac:dyDescent="0.3">
      <c r="A108" s="38" t="s">
        <v>32</v>
      </c>
      <c r="B108" s="23" t="s">
        <v>121</v>
      </c>
      <c r="C108" s="22" t="s">
        <v>118</v>
      </c>
      <c r="D108" s="23" t="s">
        <v>118</v>
      </c>
      <c r="E108" s="24" t="s">
        <v>117</v>
      </c>
      <c r="F108" s="24" t="s">
        <v>118</v>
      </c>
      <c r="G108" s="25" t="s">
        <v>118</v>
      </c>
      <c r="H108" s="25" t="s">
        <v>117</v>
      </c>
      <c r="I108" s="10">
        <f>COUNTIF($B108:$H108, "D")</f>
        <v>2</v>
      </c>
      <c r="J108" s="10">
        <f>COUNTIF($B108:$H108, "DV")</f>
        <v>1</v>
      </c>
      <c r="K108" s="10">
        <f>COUNTIF($B108:$H108, "M")</f>
        <v>0</v>
      </c>
      <c r="L108" s="31" t="s">
        <v>121</v>
      </c>
    </row>
    <row r="109" spans="1:12" ht="16.5" thickBot="1" x14ac:dyDescent="0.3">
      <c r="A109" s="35" t="s">
        <v>44</v>
      </c>
      <c r="B109" s="23" t="s">
        <v>118</v>
      </c>
      <c r="C109" s="22" t="s">
        <v>117</v>
      </c>
      <c r="D109" s="23" t="s">
        <v>121</v>
      </c>
      <c r="E109" s="24" t="s">
        <v>119</v>
      </c>
      <c r="F109" s="24" t="s">
        <v>117</v>
      </c>
      <c r="G109" s="25" t="s">
        <v>117</v>
      </c>
      <c r="H109" s="25" t="s">
        <v>123</v>
      </c>
      <c r="I109" s="10">
        <f>COUNTIF($B109:$H109, "D")</f>
        <v>3</v>
      </c>
      <c r="J109" s="10">
        <f>COUNTIF($B109:$H109, "DV")</f>
        <v>1</v>
      </c>
      <c r="K109" s="10">
        <f>COUNTIF($B109:$H109, "M")</f>
        <v>1</v>
      </c>
      <c r="L109" s="31" t="s">
        <v>123</v>
      </c>
    </row>
    <row r="110" spans="1:12" ht="16.5" thickBot="1" x14ac:dyDescent="0.3">
      <c r="A110" s="36" t="s">
        <v>52</v>
      </c>
      <c r="B110" s="23" t="s">
        <v>123</v>
      </c>
      <c r="C110" s="22" t="s">
        <v>135</v>
      </c>
      <c r="D110" s="23" t="s">
        <v>123</v>
      </c>
      <c r="E110" s="24" t="s">
        <v>119</v>
      </c>
      <c r="F110" s="24" t="s">
        <v>121</v>
      </c>
      <c r="G110" s="25" t="s">
        <v>123</v>
      </c>
      <c r="H110" s="25" t="s">
        <v>123</v>
      </c>
      <c r="I110" s="10">
        <f>COUNTIF($B110:$H110, "D")</f>
        <v>0</v>
      </c>
      <c r="J110" s="10">
        <f>COUNTIF($B110:$H110, "DV")</f>
        <v>1</v>
      </c>
      <c r="K110" s="10">
        <f>COUNTIF($B110:$H110, "M")</f>
        <v>4</v>
      </c>
      <c r="L110" s="31" t="s">
        <v>123</v>
      </c>
    </row>
    <row r="111" spans="1:12" ht="16.5" thickBot="1" x14ac:dyDescent="0.3">
      <c r="A111" s="35" t="s">
        <v>58</v>
      </c>
      <c r="B111" s="23" t="s">
        <v>123</v>
      </c>
      <c r="C111" s="22" t="s">
        <v>123</v>
      </c>
      <c r="D111" s="23" t="s">
        <v>123</v>
      </c>
      <c r="E111" s="24" t="s">
        <v>117</v>
      </c>
      <c r="F111" s="24" t="s">
        <v>123</v>
      </c>
      <c r="G111" s="24" t="s">
        <v>123</v>
      </c>
      <c r="H111" s="25" t="s">
        <v>123</v>
      </c>
      <c r="I111" s="10">
        <f>COUNTIF($B111:$H111, "D")</f>
        <v>1</v>
      </c>
      <c r="J111" s="10">
        <f>COUNTIF($B111:$H111, "DV")</f>
        <v>0</v>
      </c>
      <c r="K111" s="10">
        <f>COUNTIF($B111:$H111, "M")</f>
        <v>6</v>
      </c>
      <c r="L111" s="31" t="s">
        <v>123</v>
      </c>
    </row>
    <row r="112" spans="1:12" s="4" customFormat="1" ht="16.5" thickBot="1" x14ac:dyDescent="0.3">
      <c r="A112" s="35" t="s">
        <v>64</v>
      </c>
      <c r="B112" s="23" t="s">
        <v>117</v>
      </c>
      <c r="C112" s="22" t="s">
        <v>117</v>
      </c>
      <c r="D112" s="23" t="s">
        <v>117</v>
      </c>
      <c r="E112" s="24" t="s">
        <v>122</v>
      </c>
      <c r="F112" s="24" t="s">
        <v>118</v>
      </c>
      <c r="G112" s="25" t="s">
        <v>118</v>
      </c>
      <c r="H112" s="25" t="s">
        <v>123</v>
      </c>
      <c r="I112" s="10">
        <f>COUNTIF($B112:$H112, "D")</f>
        <v>3</v>
      </c>
      <c r="J112" s="10">
        <f>COUNTIF($B112:$H112, "DV")</f>
        <v>0</v>
      </c>
      <c r="K112" s="10">
        <f>COUNTIF($B112:$H112, "M")</f>
        <v>1</v>
      </c>
      <c r="L112" s="31" t="s">
        <v>123</v>
      </c>
    </row>
    <row r="113" spans="1:13" ht="16.5" thickBot="1" x14ac:dyDescent="0.3">
      <c r="A113" s="35" t="s">
        <v>66</v>
      </c>
      <c r="B113" s="23" t="s">
        <v>117</v>
      </c>
      <c r="C113" s="22" t="s">
        <v>118</v>
      </c>
      <c r="D113" s="23" t="s">
        <v>117</v>
      </c>
      <c r="E113" s="24" t="s">
        <v>117</v>
      </c>
      <c r="F113" s="24" t="s">
        <v>118</v>
      </c>
      <c r="G113" s="25" t="s">
        <v>118</v>
      </c>
      <c r="H113" s="25" t="s">
        <v>123</v>
      </c>
      <c r="I113" s="10">
        <f>COUNTIF($B113:$H113, "D")</f>
        <v>3</v>
      </c>
      <c r="J113" s="10">
        <f>COUNTIF($B113:$H113, "DV")</f>
        <v>0</v>
      </c>
      <c r="K113" s="10">
        <f>COUNTIF($B113:$H113, "M")</f>
        <v>1</v>
      </c>
      <c r="L113" s="31" t="s">
        <v>123</v>
      </c>
    </row>
    <row r="114" spans="1:13" ht="16.5" thickBot="1" x14ac:dyDescent="0.3">
      <c r="A114" s="37" t="s">
        <v>79</v>
      </c>
      <c r="B114" s="23" t="s">
        <v>123</v>
      </c>
      <c r="C114" s="22" t="s">
        <v>123</v>
      </c>
      <c r="D114" s="23" t="s">
        <v>123</v>
      </c>
      <c r="E114" s="24" t="s">
        <v>117</v>
      </c>
      <c r="F114" s="24" t="s">
        <v>123</v>
      </c>
      <c r="G114" s="25" t="s">
        <v>123</v>
      </c>
      <c r="H114" s="25" t="s">
        <v>118</v>
      </c>
      <c r="I114" s="10">
        <f>COUNTIF($B114:$H114, "D")</f>
        <v>1</v>
      </c>
      <c r="J114" s="10">
        <f>COUNTIF($B114:$H114, "DV")</f>
        <v>0</v>
      </c>
      <c r="K114" s="10">
        <f>COUNTIF($B114:$H114, "M")</f>
        <v>5</v>
      </c>
      <c r="L114" s="31" t="s">
        <v>123</v>
      </c>
    </row>
    <row r="115" spans="1:13" ht="16.5" thickBot="1" x14ac:dyDescent="0.3">
      <c r="A115" s="35" t="s">
        <v>99</v>
      </c>
      <c r="B115" s="23" t="s">
        <v>123</v>
      </c>
      <c r="C115" s="22" t="s">
        <v>123</v>
      </c>
      <c r="D115" s="23" t="s">
        <v>123</v>
      </c>
      <c r="E115" s="24" t="s">
        <v>119</v>
      </c>
      <c r="F115" s="24" t="s">
        <v>117</v>
      </c>
      <c r="G115" s="24" t="s">
        <v>119</v>
      </c>
      <c r="H115" s="24" t="s">
        <v>123</v>
      </c>
      <c r="I115" s="10">
        <f>COUNTIF($B115:$H115, "D")</f>
        <v>1</v>
      </c>
      <c r="J115" s="10">
        <f>COUNTIF($B115:$H115, "DV")</f>
        <v>0</v>
      </c>
      <c r="K115" s="10">
        <f>COUNTIF($B115:$H115, "M")</f>
        <v>4</v>
      </c>
      <c r="L115" s="31" t="s">
        <v>123</v>
      </c>
    </row>
    <row r="116" spans="1:13" ht="16.5" thickBot="1" x14ac:dyDescent="0.3">
      <c r="A116" s="35" t="s">
        <v>111</v>
      </c>
      <c r="B116" s="23" t="s">
        <v>123</v>
      </c>
      <c r="C116" s="22" t="s">
        <v>117</v>
      </c>
      <c r="D116" s="23" t="s">
        <v>123</v>
      </c>
      <c r="E116" s="24" t="s">
        <v>119</v>
      </c>
      <c r="F116" s="24" t="s">
        <v>117</v>
      </c>
      <c r="G116" s="25" t="s">
        <v>117</v>
      </c>
      <c r="H116" s="25" t="s">
        <v>123</v>
      </c>
      <c r="I116" s="10">
        <f>COUNTIF($B116:$H116, "D")</f>
        <v>3</v>
      </c>
      <c r="J116" s="10">
        <f>COUNTIF($B116:$H116, "DV")</f>
        <v>0</v>
      </c>
      <c r="K116" s="10">
        <f>COUNTIF($B116:$H116, "M")</f>
        <v>3</v>
      </c>
      <c r="L116" s="31" t="s">
        <v>123</v>
      </c>
    </row>
    <row r="117" spans="1:13" ht="16.5" thickBot="1" x14ac:dyDescent="0.3">
      <c r="A117" s="35" t="s">
        <v>116</v>
      </c>
      <c r="C117" s="22" t="s">
        <v>123</v>
      </c>
      <c r="D117" s="23" t="s">
        <v>117</v>
      </c>
      <c r="E117" s="24" t="s">
        <v>119</v>
      </c>
      <c r="F117" s="24" t="s">
        <v>117</v>
      </c>
      <c r="G117" s="24" t="s">
        <v>119</v>
      </c>
      <c r="H117" s="24" t="s">
        <v>117</v>
      </c>
      <c r="I117" s="10">
        <f>COUNTIF($B117:$H117, "D")</f>
        <v>3</v>
      </c>
      <c r="J117" s="10">
        <f>COUNTIF($B117:$H117, "DV")</f>
        <v>0</v>
      </c>
      <c r="K117" s="10">
        <f>COUNTIF($B117:$H117, "M")</f>
        <v>1</v>
      </c>
      <c r="L117" s="31" t="s">
        <v>123</v>
      </c>
    </row>
    <row r="118" spans="1:13" x14ac:dyDescent="0.25">
      <c r="A118" s="14"/>
    </row>
    <row r="119" spans="1:13" x14ac:dyDescent="0.25">
      <c r="A119" s="15" t="s">
        <v>117</v>
      </c>
      <c r="B119" s="11">
        <f>COUNTIF($B$4:$B$117, "D")</f>
        <v>90</v>
      </c>
      <c r="C119" s="11">
        <f>COUNTIF($C$4:$C$117, "D")</f>
        <v>77</v>
      </c>
      <c r="D119" s="11">
        <f>COUNTIF($D$4:$D$117, "D")</f>
        <v>85</v>
      </c>
      <c r="E119" s="2">
        <f>COUNTIF($E$4:$E$117, "D")</f>
        <v>87</v>
      </c>
      <c r="F119" s="2">
        <f>COUNTIF($F$4:$F$117, "D")</f>
        <v>59</v>
      </c>
      <c r="G119" s="2">
        <f>COUNTIF($G$4:$G$117, "D")</f>
        <v>63</v>
      </c>
      <c r="H119" s="11">
        <f>COUNTIF($H$4:$H$117, "D")</f>
        <v>32</v>
      </c>
      <c r="L119" s="32">
        <f>COUNTIF($L$4:$L$117, "D")</f>
        <v>93</v>
      </c>
      <c r="M119" s="29" t="s">
        <v>142</v>
      </c>
    </row>
    <row r="120" spans="1:13" x14ac:dyDescent="0.25">
      <c r="A120" s="15" t="s">
        <v>121</v>
      </c>
      <c r="B120" s="11">
        <f>COUNTIF($B$4:$B$117, "DV")</f>
        <v>6</v>
      </c>
      <c r="C120" s="11">
        <f>COUNTIF($C$4:$C$117, "DV")</f>
        <v>2</v>
      </c>
      <c r="D120" s="11">
        <f>COUNTIF($D$4:$D$117, "DV")</f>
        <v>8</v>
      </c>
      <c r="E120" s="2">
        <f>COUNTIF($E$4:$E$117, "DV")</f>
        <v>0</v>
      </c>
      <c r="F120" s="2">
        <f>COUNTIF($F$4:$F$117, "DV")</f>
        <v>7</v>
      </c>
      <c r="G120" s="2">
        <f>COUNTIF($G$4:$G$117, "DV")</f>
        <v>5</v>
      </c>
      <c r="H120" s="11">
        <f>COUNTIF($G$4:$G$117, "DV")</f>
        <v>5</v>
      </c>
      <c r="L120" s="32">
        <f>COUNTIF($L$4:$L$117, "DV")</f>
        <v>10</v>
      </c>
      <c r="M120" s="29" t="s">
        <v>143</v>
      </c>
    </row>
    <row r="121" spans="1:13" x14ac:dyDescent="0.25">
      <c r="A121" s="15" t="s">
        <v>120</v>
      </c>
      <c r="B121" s="11">
        <f>COUNTIF($B$4:$B$117, "D?")</f>
        <v>6</v>
      </c>
      <c r="C121" s="11">
        <f>COUNTIF($C$4:$C$117, "D?")</f>
        <v>2</v>
      </c>
      <c r="D121" s="11">
        <f>COUNTIF($D$4:$D$117, "D?")</f>
        <v>10</v>
      </c>
      <c r="E121" s="2">
        <f>COUNTIF($E$4:$E$117, "D?")</f>
        <v>1</v>
      </c>
      <c r="F121" s="2">
        <f>COUNTIF($F$4:$F$117, "D?")</f>
        <v>9</v>
      </c>
      <c r="G121" s="2">
        <f>COUNTIF($G$4:$G$117, "D?")</f>
        <v>5</v>
      </c>
      <c r="H121" s="11">
        <f>COUNTIF($G$4:$G$117, "D?")</f>
        <v>5</v>
      </c>
      <c r="L121" s="32">
        <f>COUNTIF($L$4:$L$117, "M")</f>
        <v>9</v>
      </c>
      <c r="M121" s="29" t="s">
        <v>144</v>
      </c>
    </row>
    <row r="122" spans="1:13" x14ac:dyDescent="0.25">
      <c r="A122" s="16" t="s">
        <v>122</v>
      </c>
      <c r="B122" s="11">
        <f>COUNTIF($B$4:$B$117, "DV?")</f>
        <v>1</v>
      </c>
      <c r="C122" s="11">
        <f>COUNTIF($C$4:$C$117, "DV?")</f>
        <v>6</v>
      </c>
      <c r="D122" s="11">
        <f>COUNTIF($D$4:$D$117, "DV?")</f>
        <v>1</v>
      </c>
      <c r="E122" s="2">
        <f>COUNTIF($E$4:$E$117, "DV?")</f>
        <v>10</v>
      </c>
      <c r="F122" s="2">
        <f>COUNTIF($F$4:$F$117, "DV?")</f>
        <v>0</v>
      </c>
      <c r="G122" s="2">
        <f>COUNTIF($G$4:$G$117, "DV?")</f>
        <v>2</v>
      </c>
      <c r="H122" s="11">
        <f>COUNTIF($G$4:$G$117, "DV?")</f>
        <v>2</v>
      </c>
      <c r="L122" s="32">
        <f>115-SUM(L119:L121)</f>
        <v>3</v>
      </c>
      <c r="M122" s="29" t="s">
        <v>118</v>
      </c>
    </row>
    <row r="123" spans="1:13" x14ac:dyDescent="0.25">
      <c r="A123" s="15" t="s">
        <v>123</v>
      </c>
      <c r="B123" s="11">
        <f>COUNTIF($B$4:$B$117, "M")</f>
        <v>5</v>
      </c>
      <c r="C123" s="11">
        <f>COUNTIF($C$4:$C$117, "M")</f>
        <v>4</v>
      </c>
      <c r="D123" s="11">
        <f>COUNTIF($D$4:$D$117, "M")</f>
        <v>5</v>
      </c>
      <c r="E123" s="2">
        <f>COUNTIF($E$4:$E$117, "M")</f>
        <v>0</v>
      </c>
      <c r="F123" s="2">
        <f>COUNTIF($F$4:$F$117, "M'")</f>
        <v>0</v>
      </c>
      <c r="G123" s="2">
        <f>COUNTIF($G$4:$G$117, "M")</f>
        <v>3</v>
      </c>
      <c r="H123" s="11">
        <f>COUNTIF($G$4:$G$117, "M")</f>
        <v>3</v>
      </c>
    </row>
    <row r="124" spans="1:13" x14ac:dyDescent="0.25">
      <c r="A124" s="15" t="s">
        <v>119</v>
      </c>
      <c r="B124" s="11">
        <f>COUNTIF($B$4:$B$117, "M?")</f>
        <v>0</v>
      </c>
      <c r="C124" s="11">
        <f>COUNTIF($C$4:$C$117, "M?")</f>
        <v>1</v>
      </c>
      <c r="D124" s="11">
        <f>COUNTIF($D$4:$D$117, "M?")</f>
        <v>0</v>
      </c>
      <c r="E124" s="2">
        <f>COUNTIF($E$4:$E$117, "M?")</f>
        <v>8</v>
      </c>
      <c r="F124" s="2">
        <f>COUNTIF($F$4:$F$117, "M?")</f>
        <v>0</v>
      </c>
      <c r="G124" s="2">
        <f>COUNTIF($G$4:$G$117, "m?")</f>
        <v>2</v>
      </c>
      <c r="H124" s="11">
        <f>COUNTIF($G$4:$G$117, "M?")</f>
        <v>2</v>
      </c>
    </row>
    <row r="125" spans="1:13" x14ac:dyDescent="0.25">
      <c r="A125" s="15" t="s">
        <v>118</v>
      </c>
      <c r="B125" s="11">
        <f>115-B126</f>
        <v>7</v>
      </c>
      <c r="C125" s="11">
        <f>115-C126</f>
        <v>23</v>
      </c>
      <c r="D125" s="11">
        <f>115-D126</f>
        <v>6</v>
      </c>
      <c r="E125" s="2">
        <v>9</v>
      </c>
      <c r="F125" s="2">
        <f>115-F126</f>
        <v>40</v>
      </c>
      <c r="G125" s="2">
        <f>115-G126</f>
        <v>35</v>
      </c>
      <c r="H125" s="11">
        <f>115-H126</f>
        <v>66</v>
      </c>
    </row>
    <row r="126" spans="1:13" x14ac:dyDescent="0.25">
      <c r="A126" s="15"/>
      <c r="B126" s="10">
        <f>SUM(B119:B124)</f>
        <v>108</v>
      </c>
      <c r="C126" s="10">
        <f>SUM(C119:C124)</f>
        <v>92</v>
      </c>
      <c r="D126" s="10">
        <f>SUM(D119:D124)</f>
        <v>109</v>
      </c>
      <c r="E126" s="8">
        <f>SUM(E119:E124)</f>
        <v>106</v>
      </c>
      <c r="F126" s="9">
        <f>SUM(F119:F124)</f>
        <v>75</v>
      </c>
      <c r="G126">
        <f>SUM(G119:G124)</f>
        <v>80</v>
      </c>
      <c r="H126" s="10">
        <f>SUM(H119:H124)</f>
        <v>49</v>
      </c>
    </row>
    <row r="127" spans="1:13" x14ac:dyDescent="0.25">
      <c r="A127" s="15"/>
      <c r="B127" s="10">
        <f>SUM(B119:B125)</f>
        <v>115</v>
      </c>
      <c r="C127" s="10">
        <f>SUM(C119:C125)</f>
        <v>115</v>
      </c>
      <c r="D127" s="10">
        <f>SUM(D119:D125)</f>
        <v>115</v>
      </c>
      <c r="E127">
        <f>SUM(E119:E125)</f>
        <v>115</v>
      </c>
      <c r="F127" s="9">
        <f>SUM(F119:F125)</f>
        <v>115</v>
      </c>
      <c r="G127">
        <f>SUM(G119:G125)</f>
        <v>115</v>
      </c>
      <c r="H127" s="10">
        <f>SUM(H119:H125)</f>
        <v>115</v>
      </c>
    </row>
    <row r="128" spans="1:13" x14ac:dyDescent="0.25">
      <c r="A128" s="15" t="s">
        <v>146</v>
      </c>
      <c r="B128" s="10">
        <f>B121+B122+B124+B125</f>
        <v>14</v>
      </c>
      <c r="C128">
        <f>C121+C122+C124+C125</f>
        <v>32</v>
      </c>
      <c r="D128" s="10">
        <f t="shared" ref="D128:H128" si="0">D121+D122+D124+D125</f>
        <v>17</v>
      </c>
      <c r="E128" s="10">
        <f t="shared" si="0"/>
        <v>28</v>
      </c>
      <c r="F128" s="10">
        <f t="shared" si="0"/>
        <v>49</v>
      </c>
      <c r="G128" s="10">
        <f t="shared" si="0"/>
        <v>44</v>
      </c>
      <c r="H128" s="10">
        <f t="shared" si="0"/>
        <v>75</v>
      </c>
    </row>
    <row r="129" spans="1:1" x14ac:dyDescent="0.25">
      <c r="A129" s="15"/>
    </row>
    <row r="130" spans="1:1" ht="15" x14ac:dyDescent="0.25">
      <c r="A130" s="33" t="s">
        <v>147</v>
      </c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7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6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ht="15" x14ac:dyDescent="0.25">
      <c r="A322" s="18"/>
    </row>
    <row r="323" spans="1:1" ht="15" x14ac:dyDescent="0.25">
      <c r="A323" s="18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ht="15" x14ac:dyDescent="0.25">
      <c r="A335" s="18"/>
    </row>
    <row r="336" spans="1:1" x14ac:dyDescent="0.25">
      <c r="A336" s="15"/>
    </row>
    <row r="337" spans="1:1" x14ac:dyDescent="0.25">
      <c r="A337" s="15"/>
    </row>
    <row r="338" spans="1:1" ht="15" x14ac:dyDescent="0.25">
      <c r="A338" s="18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ht="15" x14ac:dyDescent="0.25">
      <c r="A348" s="18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9"/>
    </row>
    <row r="371" spans="1:1" x14ac:dyDescent="0.25">
      <c r="A371" s="19"/>
    </row>
    <row r="372" spans="1:1" x14ac:dyDescent="0.25">
      <c r="A372" s="16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ht="15" x14ac:dyDescent="0.25">
      <c r="A376" s="18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</sheetData>
  <sortState ref="A11:N117">
    <sortCondition ref="L11:L117"/>
  </sortState>
  <mergeCells count="1">
    <mergeCell ref="B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Summary</vt:lpstr>
    </vt:vector>
  </TitlesOfParts>
  <Company>Northern Arizona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Stanley Cobb</dc:creator>
  <cp:lastModifiedBy>Neil Stanley Cobb</cp:lastModifiedBy>
  <dcterms:created xsi:type="dcterms:W3CDTF">2016-03-15T02:20:13Z</dcterms:created>
  <dcterms:modified xsi:type="dcterms:W3CDTF">2016-09-26T11:26:41Z</dcterms:modified>
</cp:coreProperties>
</file>